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rvyn Lack\Arkley\Averages\"/>
    </mc:Choice>
  </mc:AlternateContent>
  <xr:revisionPtr revIDLastSave="0" documentId="13_ncr:1_{6240A22D-5424-4A86-B717-10D4C2BD6DC9}" xr6:coauthVersionLast="47" xr6:coauthVersionMax="47" xr10:uidLastSave="{00000000-0000-0000-0000-000000000000}"/>
  <bookViews>
    <workbookView xWindow="-120" yWindow="-120" windowWidth="20730" windowHeight="11160" tabRatio="934" firstSheet="1" activeTab="6" xr2:uid="{00000000-000D-0000-FFFF-FFFF00000000}"/>
  </bookViews>
  <sheets>
    <sheet name="Summary" sheetId="18" r:id="rId1"/>
    <sheet name="Batting" sheetId="19" r:id="rId2"/>
    <sheet name="Bowling" sheetId="20" r:id="rId3"/>
    <sheet name="Results" sheetId="21" r:id="rId4"/>
    <sheet name="Partnerships 2022" sheetId="22" r:id="rId5"/>
    <sheet name="Partnerships - all time" sheetId="23" r:id="rId6"/>
    <sheet name="Partnerships - each wicket" sheetId="25" r:id="rId7"/>
    <sheet name="Highest scores - all time" sheetId="24" r:id="rId8"/>
    <sheet name="Career Averages" sheetId="26" r:id="rId9"/>
    <sheet name="Top Tens" sheetId="27" r:id="rId10"/>
  </sheets>
  <externalReferences>
    <externalReference r:id="rId11"/>
  </externalReferences>
  <definedNames>
    <definedName name="CRJonesNO">#REF!,#REF!,#REF!,#REF!,#REF!,#REF!,#REF!,#REF!,#REF!,#REF!,#REF!,#REF!,#REF!,#REF!,#REF!,#REF!,#REF!,#REF!,#REF!,#REF!,#REF!,#REF!,#REF!,#REF!,#REF!,#REF!,#REF!,#REF!</definedName>
    <definedName name="CRJonesRuns">#REF!,#REF!,#REF!,#REF!,#REF!,#REF!,#REF!,#REF!,#REF!,#REF!,#REF!,#REF!,#REF!,#REF!,#REF!,#REF!,#REF!,#REF!,#REF!,#REF!,#REF!,#REF!,#REF!,#REF!,#REF!,#REF!,#REF!,#REF!</definedName>
    <definedName name="_xlnm.Print_Area" localSheetId="0">Summary!$A$1:$G$41</definedName>
    <definedName name="PRSSmithNO">#REF!,#REF!,#REF!,#REF!,#REF!,#REF!,#REF!,#REF!,#REF!,#REF!,#REF!,#REF!,#REF!,#REF!,#REF!,#REF!,#REF!,#REF!,#REF!,#REF!,#REF!,#REF!,#REF!,#REF!,#REF!,#REF!,#REF!,#REF!</definedName>
    <definedName name="PRSSmithRuns">#REF!,#REF!,#REF!,#REF!,#REF!,#REF!,#REF!,#REF!,#REF!,#REF!,#REF!,#REF!,#REF!,#REF!,#REF!,#REF!,#REF!,#REF!,#REF!,#REF!,#REF!,#REF!,#REF!,#REF!,#REF!,#REF!,#REF!,#REF!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0" i="26" l="1"/>
  <c r="Z30" i="26"/>
  <c r="Y30" i="26"/>
  <c r="W30" i="26"/>
  <c r="V30" i="26"/>
  <c r="U30" i="26"/>
  <c r="T30" i="26"/>
  <c r="S30" i="26"/>
  <c r="R30" i="26"/>
  <c r="Q30" i="26"/>
  <c r="P30" i="26"/>
  <c r="O30" i="26"/>
  <c r="M30" i="26"/>
  <c r="L30" i="26"/>
  <c r="K30" i="26"/>
  <c r="J30" i="26"/>
  <c r="I30" i="26"/>
  <c r="H30" i="26"/>
  <c r="G30" i="26"/>
  <c r="F30" i="26"/>
  <c r="E30" i="26"/>
  <c r="D30" i="26"/>
  <c r="C30" i="26"/>
  <c r="AA29" i="26"/>
  <c r="Z29" i="26"/>
  <c r="Y29" i="26"/>
  <c r="W29" i="26"/>
  <c r="V29" i="26"/>
  <c r="U29" i="26"/>
  <c r="T29" i="26"/>
  <c r="S29" i="26"/>
  <c r="R29" i="26"/>
  <c r="Q29" i="26"/>
  <c r="P29" i="26"/>
  <c r="O29" i="26"/>
  <c r="M29" i="26"/>
  <c r="L29" i="26"/>
  <c r="K29" i="26"/>
  <c r="J29" i="26"/>
  <c r="I29" i="26"/>
  <c r="H29" i="26"/>
  <c r="G29" i="26"/>
  <c r="F29" i="26"/>
  <c r="E29" i="26"/>
  <c r="D29" i="26"/>
  <c r="C29" i="26"/>
  <c r="AA28" i="26"/>
  <c r="Z28" i="26"/>
  <c r="Y28" i="26"/>
  <c r="W28" i="26"/>
  <c r="V28" i="26"/>
  <c r="U28" i="26"/>
  <c r="T28" i="26"/>
  <c r="S28" i="26"/>
  <c r="R28" i="26"/>
  <c r="Q28" i="26"/>
  <c r="P28" i="26"/>
  <c r="O28" i="26"/>
  <c r="M28" i="26"/>
  <c r="L28" i="26"/>
  <c r="K28" i="26"/>
  <c r="J28" i="26"/>
  <c r="I28" i="26"/>
  <c r="H28" i="26"/>
  <c r="G28" i="26"/>
  <c r="F28" i="26"/>
  <c r="E28" i="26"/>
  <c r="D28" i="26"/>
  <c r="C28" i="26"/>
  <c r="AA27" i="26"/>
  <c r="Z27" i="26"/>
  <c r="Y27" i="26"/>
  <c r="W27" i="26"/>
  <c r="V27" i="26"/>
  <c r="U27" i="26"/>
  <c r="T27" i="26"/>
  <c r="S27" i="26"/>
  <c r="R27" i="26"/>
  <c r="Q27" i="26"/>
  <c r="P27" i="26"/>
  <c r="O27" i="26"/>
  <c r="M27" i="26"/>
  <c r="L27" i="26"/>
  <c r="K27" i="26"/>
  <c r="J27" i="26"/>
  <c r="I27" i="26"/>
  <c r="H27" i="26"/>
  <c r="G27" i="26"/>
  <c r="F27" i="26"/>
  <c r="E27" i="26"/>
  <c r="D27" i="26"/>
  <c r="C27" i="26"/>
  <c r="AA26" i="26"/>
  <c r="Z26" i="26"/>
  <c r="Y26" i="26"/>
  <c r="W26" i="26"/>
  <c r="V26" i="26"/>
  <c r="U26" i="26"/>
  <c r="T26" i="26"/>
  <c r="S26" i="26"/>
  <c r="R26" i="26"/>
  <c r="Q26" i="26"/>
  <c r="P26" i="26"/>
  <c r="O26" i="26"/>
  <c r="M26" i="26"/>
  <c r="L26" i="26"/>
  <c r="K26" i="26"/>
  <c r="J26" i="26"/>
  <c r="I26" i="26"/>
  <c r="H26" i="26"/>
  <c r="G26" i="26"/>
  <c r="F26" i="26"/>
  <c r="E26" i="26"/>
  <c r="D26" i="26"/>
  <c r="C26" i="26"/>
  <c r="AA25" i="26"/>
  <c r="Z25" i="26"/>
  <c r="Y25" i="26"/>
  <c r="W25" i="26"/>
  <c r="V25" i="26"/>
  <c r="U25" i="26"/>
  <c r="T25" i="26"/>
  <c r="S25" i="26"/>
  <c r="R25" i="26"/>
  <c r="Q25" i="26"/>
  <c r="P25" i="26"/>
  <c r="O25" i="26"/>
  <c r="M25" i="26"/>
  <c r="L25" i="26"/>
  <c r="K25" i="26"/>
  <c r="J25" i="26"/>
  <c r="I25" i="26"/>
  <c r="H25" i="26"/>
  <c r="G25" i="26"/>
  <c r="F25" i="26"/>
  <c r="E25" i="26"/>
  <c r="D25" i="26"/>
  <c r="C25" i="26"/>
  <c r="AA24" i="26"/>
  <c r="Z24" i="26"/>
  <c r="Y24" i="26"/>
  <c r="W24" i="26"/>
  <c r="V24" i="26"/>
  <c r="U24" i="26"/>
  <c r="T24" i="26"/>
  <c r="S24" i="26"/>
  <c r="R24" i="26"/>
  <c r="Q24" i="26"/>
  <c r="P24" i="26"/>
  <c r="O24" i="26"/>
  <c r="M24" i="26"/>
  <c r="L24" i="26"/>
  <c r="K24" i="26"/>
  <c r="J24" i="26"/>
  <c r="I24" i="26"/>
  <c r="H24" i="26"/>
  <c r="G24" i="26"/>
  <c r="F24" i="26"/>
  <c r="E24" i="26"/>
  <c r="D24" i="26"/>
  <c r="C24" i="26"/>
  <c r="AA23" i="26"/>
  <c r="Z23" i="26"/>
  <c r="Y23" i="26"/>
  <c r="W23" i="26"/>
  <c r="V23" i="26"/>
  <c r="U23" i="26"/>
  <c r="T23" i="26"/>
  <c r="S23" i="26"/>
  <c r="R23" i="26"/>
  <c r="Q23" i="26"/>
  <c r="P23" i="26"/>
  <c r="O23" i="26"/>
  <c r="M23" i="26"/>
  <c r="L23" i="26"/>
  <c r="K23" i="26"/>
  <c r="J23" i="26"/>
  <c r="I23" i="26"/>
  <c r="H23" i="26"/>
  <c r="G23" i="26"/>
  <c r="F23" i="26"/>
  <c r="E23" i="26"/>
  <c r="D23" i="26"/>
  <c r="C23" i="26"/>
  <c r="AA22" i="26"/>
  <c r="Z22" i="26"/>
  <c r="Y22" i="26"/>
  <c r="W22" i="26"/>
  <c r="V22" i="26"/>
  <c r="U22" i="26"/>
  <c r="T22" i="26"/>
  <c r="S22" i="26"/>
  <c r="R22" i="26"/>
  <c r="Q22" i="26"/>
  <c r="P22" i="26"/>
  <c r="O22" i="26"/>
  <c r="M22" i="26"/>
  <c r="L22" i="26"/>
  <c r="K22" i="26"/>
  <c r="J22" i="26"/>
  <c r="I22" i="26"/>
  <c r="H22" i="26"/>
  <c r="G22" i="26"/>
  <c r="F22" i="26"/>
  <c r="E22" i="26"/>
  <c r="D22" i="26"/>
  <c r="C22" i="26"/>
  <c r="AA21" i="26"/>
  <c r="Z21" i="26"/>
  <c r="Y21" i="26"/>
  <c r="W21" i="26"/>
  <c r="V21" i="26"/>
  <c r="U21" i="26"/>
  <c r="T21" i="26"/>
  <c r="S21" i="26"/>
  <c r="R21" i="26"/>
  <c r="Q21" i="26"/>
  <c r="P21" i="26"/>
  <c r="O21" i="26"/>
  <c r="M21" i="26"/>
  <c r="L21" i="26"/>
  <c r="K21" i="26"/>
  <c r="J21" i="26"/>
  <c r="I21" i="26"/>
  <c r="H21" i="26"/>
  <c r="G21" i="26"/>
  <c r="F21" i="26"/>
  <c r="E21" i="26"/>
  <c r="D21" i="26"/>
  <c r="C21" i="26"/>
  <c r="AA20" i="26"/>
  <c r="Z20" i="26"/>
  <c r="Y20" i="26"/>
  <c r="W20" i="26"/>
  <c r="V20" i="26"/>
  <c r="U20" i="26"/>
  <c r="T20" i="26"/>
  <c r="S20" i="26"/>
  <c r="R20" i="26"/>
  <c r="Q20" i="26"/>
  <c r="P20" i="26"/>
  <c r="O20" i="26"/>
  <c r="M20" i="26"/>
  <c r="L20" i="26"/>
  <c r="K20" i="26"/>
  <c r="J20" i="26"/>
  <c r="I20" i="26"/>
  <c r="H20" i="26"/>
  <c r="G20" i="26"/>
  <c r="F20" i="26"/>
  <c r="E20" i="26"/>
  <c r="D20" i="26"/>
  <c r="C20" i="26"/>
  <c r="AA19" i="26"/>
  <c r="Z19" i="26"/>
  <c r="Y19" i="26"/>
  <c r="W19" i="26"/>
  <c r="V19" i="26"/>
  <c r="U19" i="26"/>
  <c r="T19" i="26"/>
  <c r="S19" i="26"/>
  <c r="R19" i="26"/>
  <c r="Q19" i="26"/>
  <c r="P19" i="26"/>
  <c r="O19" i="26"/>
  <c r="M19" i="26"/>
  <c r="L19" i="26"/>
  <c r="K19" i="26"/>
  <c r="J19" i="26"/>
  <c r="I19" i="26"/>
  <c r="H19" i="26"/>
  <c r="G19" i="26"/>
  <c r="F19" i="26"/>
  <c r="E19" i="26"/>
  <c r="D19" i="26"/>
  <c r="C19" i="26"/>
  <c r="AA18" i="26"/>
  <c r="Z18" i="26"/>
  <c r="Y18" i="26"/>
  <c r="W18" i="26"/>
  <c r="V18" i="26"/>
  <c r="U18" i="26"/>
  <c r="T18" i="26"/>
  <c r="S18" i="26"/>
  <c r="R18" i="26"/>
  <c r="Q18" i="26"/>
  <c r="P18" i="26"/>
  <c r="O18" i="26"/>
  <c r="M18" i="26"/>
  <c r="L18" i="26"/>
  <c r="K18" i="26"/>
  <c r="J18" i="26"/>
  <c r="I18" i="26"/>
  <c r="H18" i="26"/>
  <c r="G18" i="26"/>
  <c r="F18" i="26"/>
  <c r="E18" i="26"/>
  <c r="D18" i="26"/>
  <c r="C18" i="26"/>
  <c r="AA17" i="26"/>
  <c r="Z17" i="26"/>
  <c r="Y17" i="26"/>
  <c r="W17" i="26"/>
  <c r="V17" i="26"/>
  <c r="U17" i="26"/>
  <c r="T17" i="26"/>
  <c r="S17" i="26"/>
  <c r="R17" i="26"/>
  <c r="Q17" i="26"/>
  <c r="P17" i="26"/>
  <c r="O17" i="26"/>
  <c r="M17" i="26"/>
  <c r="L17" i="26"/>
  <c r="K17" i="26"/>
  <c r="J17" i="26"/>
  <c r="I17" i="26"/>
  <c r="H17" i="26"/>
  <c r="G17" i="26"/>
  <c r="F17" i="26"/>
  <c r="E17" i="26"/>
  <c r="D17" i="26"/>
  <c r="C17" i="26"/>
  <c r="AA16" i="26"/>
  <c r="Z16" i="26"/>
  <c r="Y16" i="26"/>
  <c r="W16" i="26"/>
  <c r="V16" i="26"/>
  <c r="U16" i="26"/>
  <c r="T16" i="26"/>
  <c r="S16" i="26"/>
  <c r="R16" i="26"/>
  <c r="Q16" i="26"/>
  <c r="P16" i="26"/>
  <c r="O16" i="26"/>
  <c r="M16" i="26"/>
  <c r="L16" i="26"/>
  <c r="K16" i="26"/>
  <c r="J16" i="26"/>
  <c r="I16" i="26"/>
  <c r="H16" i="26"/>
  <c r="G16" i="26"/>
  <c r="F16" i="26"/>
  <c r="E16" i="26"/>
  <c r="D16" i="26"/>
  <c r="C16" i="26"/>
  <c r="AA15" i="26"/>
  <c r="Z15" i="26"/>
  <c r="Y15" i="26"/>
  <c r="W15" i="26"/>
  <c r="V15" i="26"/>
  <c r="U15" i="26"/>
  <c r="T15" i="26"/>
  <c r="S15" i="26"/>
  <c r="R15" i="26"/>
  <c r="Q15" i="26"/>
  <c r="P15" i="26"/>
  <c r="O15" i="26"/>
  <c r="M15" i="26"/>
  <c r="L15" i="26"/>
  <c r="K15" i="26"/>
  <c r="J15" i="26"/>
  <c r="I15" i="26"/>
  <c r="H15" i="26"/>
  <c r="G15" i="26"/>
  <c r="F15" i="26"/>
  <c r="E15" i="26"/>
  <c r="D15" i="26"/>
  <c r="C15" i="26"/>
  <c r="AA14" i="26"/>
  <c r="Z14" i="26"/>
  <c r="Y14" i="26"/>
  <c r="W14" i="26"/>
  <c r="V14" i="26"/>
  <c r="U14" i="26"/>
  <c r="T14" i="26"/>
  <c r="S14" i="26"/>
  <c r="R14" i="26"/>
  <c r="Q14" i="26"/>
  <c r="P14" i="26"/>
  <c r="O14" i="26"/>
  <c r="M14" i="26"/>
  <c r="L14" i="26"/>
  <c r="K14" i="26"/>
  <c r="J14" i="26"/>
  <c r="I14" i="26"/>
  <c r="H14" i="26"/>
  <c r="G14" i="26"/>
  <c r="F14" i="26"/>
  <c r="E14" i="26"/>
  <c r="D14" i="26"/>
  <c r="C14" i="26"/>
  <c r="AA13" i="26"/>
  <c r="Z13" i="26"/>
  <c r="Y13" i="26"/>
  <c r="W13" i="26"/>
  <c r="V13" i="26"/>
  <c r="U13" i="26"/>
  <c r="T13" i="26"/>
  <c r="S13" i="26"/>
  <c r="R13" i="26"/>
  <c r="Q13" i="26"/>
  <c r="P13" i="26"/>
  <c r="O13" i="26"/>
  <c r="M13" i="26"/>
  <c r="L13" i="26"/>
  <c r="K13" i="26"/>
  <c r="J13" i="26"/>
  <c r="I13" i="26"/>
  <c r="H13" i="26"/>
  <c r="G13" i="26"/>
  <c r="F13" i="26"/>
  <c r="E13" i="26"/>
  <c r="D13" i="26"/>
  <c r="C13" i="26"/>
  <c r="AA12" i="26"/>
  <c r="Z12" i="26"/>
  <c r="Y12" i="26"/>
  <c r="W12" i="26"/>
  <c r="V12" i="26"/>
  <c r="U12" i="26"/>
  <c r="T12" i="26"/>
  <c r="S12" i="26"/>
  <c r="R12" i="26"/>
  <c r="Q12" i="26"/>
  <c r="P12" i="26"/>
  <c r="O12" i="26"/>
  <c r="M12" i="26"/>
  <c r="L12" i="26"/>
  <c r="K12" i="26"/>
  <c r="J12" i="26"/>
  <c r="I12" i="26"/>
  <c r="H12" i="26"/>
  <c r="G12" i="26"/>
  <c r="F12" i="26"/>
  <c r="E12" i="26"/>
  <c r="D12" i="26"/>
  <c r="C12" i="26"/>
  <c r="AA11" i="26"/>
  <c r="Z11" i="26"/>
  <c r="Y11" i="26"/>
  <c r="W11" i="26"/>
  <c r="V11" i="26"/>
  <c r="U11" i="26"/>
  <c r="T11" i="26"/>
  <c r="S11" i="26"/>
  <c r="R11" i="26"/>
  <c r="Q11" i="26"/>
  <c r="P11" i="26"/>
  <c r="O11" i="26"/>
  <c r="M11" i="26"/>
  <c r="L11" i="26"/>
  <c r="K11" i="26"/>
  <c r="J11" i="26"/>
  <c r="I11" i="26"/>
  <c r="H11" i="26"/>
  <c r="G11" i="26"/>
  <c r="F11" i="26"/>
  <c r="E11" i="26"/>
  <c r="D11" i="26"/>
  <c r="C11" i="26"/>
  <c r="AA10" i="26"/>
  <c r="Z10" i="26"/>
  <c r="Y10" i="26"/>
  <c r="W10" i="26"/>
  <c r="V10" i="26"/>
  <c r="U10" i="26"/>
  <c r="T10" i="26"/>
  <c r="S10" i="26"/>
  <c r="R10" i="26"/>
  <c r="Q10" i="26"/>
  <c r="P10" i="26"/>
  <c r="O10" i="26"/>
  <c r="M10" i="26"/>
  <c r="L10" i="26"/>
  <c r="K10" i="26"/>
  <c r="J10" i="26"/>
  <c r="I10" i="26"/>
  <c r="H10" i="26"/>
  <c r="G10" i="26"/>
  <c r="F10" i="26"/>
  <c r="E10" i="26"/>
  <c r="D10" i="26"/>
  <c r="C10" i="26"/>
  <c r="AA9" i="26"/>
  <c r="Z9" i="26"/>
  <c r="Y9" i="26"/>
  <c r="W9" i="26"/>
  <c r="V9" i="26"/>
  <c r="U9" i="26"/>
  <c r="T9" i="26"/>
  <c r="S9" i="26"/>
  <c r="R9" i="26"/>
  <c r="Q9" i="26"/>
  <c r="P9" i="26"/>
  <c r="O9" i="26"/>
  <c r="M9" i="26"/>
  <c r="L9" i="26"/>
  <c r="K9" i="26"/>
  <c r="J9" i="26"/>
  <c r="I9" i="26"/>
  <c r="H9" i="26"/>
  <c r="G9" i="26"/>
  <c r="F9" i="26"/>
  <c r="E9" i="26"/>
  <c r="D9" i="26"/>
  <c r="C9" i="26"/>
  <c r="AA8" i="26"/>
  <c r="Z8" i="26"/>
  <c r="Y8" i="26"/>
  <c r="W8" i="26"/>
  <c r="V8" i="26"/>
  <c r="U8" i="26"/>
  <c r="T8" i="26"/>
  <c r="S8" i="26"/>
  <c r="R8" i="26"/>
  <c r="Q8" i="26"/>
  <c r="P8" i="26"/>
  <c r="O8" i="26"/>
  <c r="M8" i="26"/>
  <c r="L8" i="26"/>
  <c r="K8" i="26"/>
  <c r="J8" i="26"/>
  <c r="I8" i="26"/>
  <c r="H8" i="26"/>
  <c r="G8" i="26"/>
  <c r="F8" i="26"/>
  <c r="E8" i="26"/>
  <c r="D8" i="26"/>
  <c r="C8" i="26"/>
  <c r="AA7" i="26"/>
  <c r="Z7" i="26"/>
  <c r="Y7" i="26"/>
  <c r="W7" i="26"/>
  <c r="V7" i="26"/>
  <c r="U7" i="26"/>
  <c r="T7" i="26"/>
  <c r="S7" i="26"/>
  <c r="R7" i="26"/>
  <c r="Q7" i="26"/>
  <c r="P7" i="26"/>
  <c r="O7" i="26"/>
  <c r="M7" i="26"/>
  <c r="L7" i="26"/>
  <c r="K7" i="26"/>
  <c r="J7" i="26"/>
  <c r="I7" i="26"/>
  <c r="H7" i="26"/>
  <c r="G7" i="26"/>
  <c r="F7" i="26"/>
  <c r="E7" i="26"/>
  <c r="D7" i="26"/>
  <c r="C7" i="26"/>
  <c r="AA6" i="26"/>
  <c r="Z6" i="26"/>
  <c r="Y6" i="26"/>
  <c r="W6" i="26"/>
  <c r="V6" i="26"/>
  <c r="U6" i="26"/>
  <c r="T6" i="26"/>
  <c r="S6" i="26"/>
  <c r="R6" i="26"/>
  <c r="Q6" i="26"/>
  <c r="P6" i="26"/>
  <c r="O6" i="26"/>
  <c r="M6" i="26"/>
  <c r="L6" i="26"/>
  <c r="K6" i="26"/>
  <c r="J6" i="26"/>
  <c r="I6" i="26"/>
  <c r="H6" i="26"/>
  <c r="G6" i="26"/>
  <c r="F6" i="26"/>
  <c r="E6" i="26"/>
  <c r="D6" i="26"/>
  <c r="C6" i="26"/>
  <c r="AA5" i="26"/>
  <c r="Z5" i="26"/>
  <c r="Y5" i="26"/>
  <c r="W5" i="26"/>
  <c r="V5" i="26"/>
  <c r="U5" i="26"/>
  <c r="T5" i="26"/>
  <c r="S5" i="26"/>
  <c r="R5" i="26"/>
  <c r="Q5" i="26"/>
  <c r="P5" i="26"/>
  <c r="O5" i="26"/>
  <c r="M5" i="26"/>
  <c r="L5" i="26"/>
  <c r="K5" i="26"/>
  <c r="J5" i="26"/>
  <c r="I5" i="26"/>
  <c r="H5" i="26"/>
  <c r="G5" i="26"/>
  <c r="F5" i="26"/>
  <c r="E5" i="26"/>
  <c r="D5" i="26"/>
  <c r="C5" i="26"/>
  <c r="AA4" i="26"/>
  <c r="Y4" i="26"/>
  <c r="W4" i="26"/>
  <c r="V4" i="26"/>
  <c r="U4" i="26"/>
  <c r="T4" i="26"/>
  <c r="S4" i="26"/>
  <c r="R4" i="26"/>
  <c r="Q4" i="26"/>
  <c r="P4" i="26"/>
  <c r="O4" i="26"/>
  <c r="M4" i="26"/>
  <c r="L4" i="26"/>
  <c r="K4" i="26"/>
  <c r="J4" i="26"/>
  <c r="I4" i="26"/>
  <c r="H4" i="26"/>
  <c r="G4" i="26"/>
  <c r="F4" i="26"/>
  <c r="E4" i="26"/>
  <c r="D4" i="26"/>
  <c r="C4" i="26"/>
  <c r="H35" i="24"/>
  <c r="I24" i="21"/>
  <c r="I26" i="21" s="1"/>
  <c r="G24" i="21"/>
  <c r="G26" i="21" s="1"/>
  <c r="H28" i="21" s="1"/>
  <c r="E24" i="21"/>
  <c r="E26" i="21" s="1"/>
  <c r="C24" i="21"/>
  <c r="C26" i="21" s="1"/>
  <c r="D28" i="21" s="1"/>
  <c r="A24" i="21"/>
  <c r="AD6" i="26" l="1"/>
  <c r="AD12" i="26"/>
  <c r="AC14" i="26"/>
  <c r="AC18" i="26"/>
  <c r="AC9" i="26"/>
  <c r="AC13" i="26"/>
  <c r="AC17" i="26"/>
  <c r="AC27" i="26"/>
  <c r="AD22" i="26"/>
  <c r="AC24" i="26"/>
  <c r="AC28" i="26"/>
  <c r="AC7" i="26"/>
  <c r="AD21" i="26"/>
  <c r="AC23" i="26"/>
  <c r="AD25" i="26"/>
  <c r="AD7" i="26"/>
  <c r="AD11" i="26"/>
  <c r="AD19" i="26"/>
  <c r="AC29" i="26"/>
  <c r="AD5" i="26"/>
  <c r="AD10" i="26"/>
  <c r="AD26" i="26"/>
  <c r="AD30" i="26"/>
  <c r="AC6" i="26"/>
  <c r="AD9" i="26"/>
  <c r="AC11" i="26"/>
  <c r="AD14" i="26"/>
  <c r="AD18" i="26"/>
  <c r="AC21" i="26"/>
  <c r="AD24" i="26"/>
  <c r="AD29" i="26"/>
  <c r="AD4" i="26"/>
  <c r="AC5" i="26"/>
  <c r="AD8" i="26"/>
  <c r="AC10" i="26"/>
  <c r="AD13" i="26"/>
  <c r="AD17" i="26"/>
  <c r="AC19" i="26"/>
  <c r="AD23" i="26"/>
  <c r="AC25" i="26"/>
  <c r="AD28" i="26"/>
  <c r="AC30" i="26"/>
  <c r="AC8" i="26"/>
  <c r="AC26" i="26"/>
  <c r="AD27" i="26"/>
  <c r="AC4" i="26"/>
  <c r="AC12" i="26"/>
  <c r="AC22" i="26"/>
  <c r="H32" i="20"/>
  <c r="P43" i="19"/>
  <c r="O43" i="19"/>
  <c r="N43" i="19"/>
  <c r="L43" i="19"/>
  <c r="K43" i="19"/>
  <c r="J43" i="19"/>
  <c r="I43" i="19"/>
  <c r="F43" i="19"/>
  <c r="E43" i="19"/>
  <c r="D43" i="19"/>
  <c r="C43" i="19"/>
  <c r="Z4" i="26"/>
</calcChain>
</file>

<file path=xl/sharedStrings.xml><?xml version="1.0" encoding="utf-8"?>
<sst xmlns="http://schemas.openxmlformats.org/spreadsheetml/2006/main" count="829" uniqueCount="477">
  <si>
    <t>SUMMARY</t>
  </si>
  <si>
    <t>Most Runs:</t>
  </si>
  <si>
    <t>Most Wickets:</t>
  </si>
  <si>
    <t>Highest Score:</t>
  </si>
  <si>
    <t xml:space="preserve">Best Bowling: </t>
  </si>
  <si>
    <t>Highest Batting Avg:</t>
  </si>
  <si>
    <t>Lowest Bowling Avg:</t>
  </si>
  <si>
    <t>Best Economy Rate:</t>
  </si>
  <si>
    <t>Most Catches:</t>
  </si>
  <si>
    <t>Fastest 50:</t>
  </si>
  <si>
    <t>Highest Partnership:</t>
  </si>
  <si>
    <t>Most 6s:</t>
  </si>
  <si>
    <t>Jack Perrin</t>
  </si>
  <si>
    <t>James Franklin</t>
  </si>
  <si>
    <t>117*</t>
  </si>
  <si>
    <t>111*</t>
  </si>
  <si>
    <t>Krish Hirani</t>
  </si>
  <si>
    <t>4-28</t>
  </si>
  <si>
    <t>Nick Anson</t>
  </si>
  <si>
    <t>Scott Duke-Giles</t>
  </si>
  <si>
    <t>39 balls</t>
  </si>
  <si>
    <t>Most Maidens:</t>
  </si>
  <si>
    <t>ARKLEY CC - 2022</t>
  </si>
  <si>
    <t>Most 4s:</t>
  </si>
  <si>
    <t>Season 50s:</t>
  </si>
  <si>
    <t>Season 100s:</t>
  </si>
  <si>
    <t>Wes Crellin</t>
  </si>
  <si>
    <t>Consecutive 50s:</t>
  </si>
  <si>
    <t>Various</t>
  </si>
  <si>
    <t>50 Partnerships:</t>
  </si>
  <si>
    <t>firstname</t>
  </si>
  <si>
    <t>surname</t>
  </si>
  <si>
    <t>matches</t>
  </si>
  <si>
    <t>innings</t>
  </si>
  <si>
    <t>notouts</t>
  </si>
  <si>
    <t>runs</t>
  </si>
  <si>
    <t>highscore</t>
  </si>
  <si>
    <t>average</t>
  </si>
  <si>
    <t>hundreds</t>
  </si>
  <si>
    <t>fifties</t>
  </si>
  <si>
    <t>fours</t>
  </si>
  <si>
    <t>sixes</t>
  </si>
  <si>
    <t>catches</t>
  </si>
  <si>
    <t>stumpings</t>
  </si>
  <si>
    <t>run outs</t>
  </si>
  <si>
    <t>(qualification - two completed innings)</t>
  </si>
  <si>
    <t>Nick</t>
  </si>
  <si>
    <t>Anson</t>
  </si>
  <si>
    <t>98</t>
  </si>
  <si>
    <t>47.00</t>
  </si>
  <si>
    <t>A J</t>
  </si>
  <si>
    <t>Shazad</t>
  </si>
  <si>
    <t>91</t>
  </si>
  <si>
    <t>45.50</t>
  </si>
  <si>
    <t>Jack</t>
  </si>
  <si>
    <t>Perrin</t>
  </si>
  <si>
    <t>41.77</t>
  </si>
  <si>
    <t>Kiran</t>
  </si>
  <si>
    <t>Chaudhuri</t>
  </si>
  <si>
    <t>53*</t>
  </si>
  <si>
    <t>40.50</t>
  </si>
  <si>
    <t>Ben</t>
  </si>
  <si>
    <t>Candy</t>
  </si>
  <si>
    <t>55</t>
  </si>
  <si>
    <t>36.20</t>
  </si>
  <si>
    <t>Andrew</t>
  </si>
  <si>
    <t>Plimmer</t>
  </si>
  <si>
    <t>57</t>
  </si>
  <si>
    <t>28.13</t>
  </si>
  <si>
    <t>Clive</t>
  </si>
  <si>
    <t>Townsend</t>
  </si>
  <si>
    <t>20*</t>
  </si>
  <si>
    <t>25.75</t>
  </si>
  <si>
    <t>Wesley</t>
  </si>
  <si>
    <t>Crellin</t>
  </si>
  <si>
    <t>54</t>
  </si>
  <si>
    <t>24.43</t>
  </si>
  <si>
    <t>Krish</t>
  </si>
  <si>
    <t>Hirani</t>
  </si>
  <si>
    <t>24.36</t>
  </si>
  <si>
    <t>James</t>
  </si>
  <si>
    <t>Franklin</t>
  </si>
  <si>
    <t>48*</t>
  </si>
  <si>
    <t>20.67</t>
  </si>
  <si>
    <t>David</t>
  </si>
  <si>
    <t>De Klerk</t>
  </si>
  <si>
    <t>19</t>
  </si>
  <si>
    <t>12.17</t>
  </si>
  <si>
    <t>Bhavik</t>
  </si>
  <si>
    <t>Patel</t>
  </si>
  <si>
    <t>31*</t>
  </si>
  <si>
    <t>11.00</t>
  </si>
  <si>
    <t>Gary</t>
  </si>
  <si>
    <t>Bollers</t>
  </si>
  <si>
    <t>18</t>
  </si>
  <si>
    <t>10.00</t>
  </si>
  <si>
    <t>Khalid</t>
  </si>
  <si>
    <t>Burney</t>
  </si>
  <si>
    <t>24</t>
  </si>
  <si>
    <t>8.67</t>
  </si>
  <si>
    <t>Fraser</t>
  </si>
  <si>
    <t>West</t>
  </si>
  <si>
    <t>14</t>
  </si>
  <si>
    <t>7.50</t>
  </si>
  <si>
    <t>Demant</t>
  </si>
  <si>
    <t>11</t>
  </si>
  <si>
    <t>5.00</t>
  </si>
  <si>
    <t>Dave</t>
  </si>
  <si>
    <t>Gordon</t>
  </si>
  <si>
    <t>7</t>
  </si>
  <si>
    <t>4.50</t>
  </si>
  <si>
    <t>Anay</t>
  </si>
  <si>
    <t>5</t>
  </si>
  <si>
    <t>3.33</t>
  </si>
  <si>
    <t>Mihir</t>
  </si>
  <si>
    <t>Deshpande</t>
  </si>
  <si>
    <t>3</t>
  </si>
  <si>
    <t>1.50</t>
  </si>
  <si>
    <t>also batted</t>
  </si>
  <si>
    <t>Ollie</t>
  </si>
  <si>
    <t>Scotting</t>
  </si>
  <si>
    <t>53</t>
  </si>
  <si>
    <t>53.00</t>
  </si>
  <si>
    <t>Nic</t>
  </si>
  <si>
    <t>Armitage</t>
  </si>
  <si>
    <t>49</t>
  </si>
  <si>
    <t>49.00</t>
  </si>
  <si>
    <t>Phil</t>
  </si>
  <si>
    <t>Jones</t>
  </si>
  <si>
    <t>8</t>
  </si>
  <si>
    <t>21.00</t>
  </si>
  <si>
    <t>Scott</t>
  </si>
  <si>
    <t>Duke-Giles</t>
  </si>
  <si>
    <t>17</t>
  </si>
  <si>
    <t>20.00</t>
  </si>
  <si>
    <t>Jon</t>
  </si>
  <si>
    <t>Knappett</t>
  </si>
  <si>
    <t>13</t>
  </si>
  <si>
    <t>13.00</t>
  </si>
  <si>
    <t>Paul</t>
  </si>
  <si>
    <t>Lewis</t>
  </si>
  <si>
    <t>8.00</t>
  </si>
  <si>
    <t>Simmons</t>
  </si>
  <si>
    <t>Marko</t>
  </si>
  <si>
    <t>Jergic</t>
  </si>
  <si>
    <t>4</t>
  </si>
  <si>
    <t>4.00</t>
  </si>
  <si>
    <t>Elby</t>
  </si>
  <si>
    <t>3.00</t>
  </si>
  <si>
    <t>Ruari</t>
  </si>
  <si>
    <t>Morris</t>
  </si>
  <si>
    <t>2</t>
  </si>
  <si>
    <t>2.00</t>
  </si>
  <si>
    <t>Aman</t>
  </si>
  <si>
    <t>Chowdhury</t>
  </si>
  <si>
    <t>2*</t>
  </si>
  <si>
    <t>0.00</t>
  </si>
  <si>
    <t>Kamal</t>
  </si>
  <si>
    <t>Shah</t>
  </si>
  <si>
    <t>1*</t>
  </si>
  <si>
    <t>Chris</t>
  </si>
  <si>
    <t>Trebilcock</t>
  </si>
  <si>
    <t>0</t>
  </si>
  <si>
    <t>Pennicott</t>
  </si>
  <si>
    <t>0*</t>
  </si>
  <si>
    <t>overs</t>
  </si>
  <si>
    <t>balls</t>
  </si>
  <si>
    <t>maidens</t>
  </si>
  <si>
    <t>wickets</t>
  </si>
  <si>
    <t>bestbowling</t>
  </si>
  <si>
    <t>economy</t>
  </si>
  <si>
    <t>fivewickets</t>
  </si>
  <si>
    <t>(qualification - 10 overs)</t>
  </si>
  <si>
    <t>2 for 3</t>
  </si>
  <si>
    <t>13.75</t>
  </si>
  <si>
    <t>3.30</t>
  </si>
  <si>
    <t>3 for 33</t>
  </si>
  <si>
    <t>15.83</t>
  </si>
  <si>
    <t>4.67</t>
  </si>
  <si>
    <t>3 for 51</t>
  </si>
  <si>
    <t>19.50</t>
  </si>
  <si>
    <t>4.59</t>
  </si>
  <si>
    <t>3 for 15</t>
  </si>
  <si>
    <t>20.60</t>
  </si>
  <si>
    <t>7.92</t>
  </si>
  <si>
    <t>2 for 32</t>
  </si>
  <si>
    <t>21.67</t>
  </si>
  <si>
    <t>5.74</t>
  </si>
  <si>
    <t>3 for 6</t>
  </si>
  <si>
    <t>22.00</t>
  </si>
  <si>
    <t>4.22</t>
  </si>
  <si>
    <t>3 for 29</t>
  </si>
  <si>
    <t>22.29</t>
  </si>
  <si>
    <t>4 for 28</t>
  </si>
  <si>
    <t>22.52</t>
  </si>
  <si>
    <t>4.78</t>
  </si>
  <si>
    <t>2 for 13</t>
  </si>
  <si>
    <t>23.33</t>
  </si>
  <si>
    <t>5.38</t>
  </si>
  <si>
    <t>2 for 31</t>
  </si>
  <si>
    <t>25.33</t>
  </si>
  <si>
    <t>6.91</t>
  </si>
  <si>
    <t>3 for 37</t>
  </si>
  <si>
    <t>25.60</t>
  </si>
  <si>
    <t>6.40</t>
  </si>
  <si>
    <t>3 for 26</t>
  </si>
  <si>
    <t>28.67</t>
  </si>
  <si>
    <t>6.55</t>
  </si>
  <si>
    <t>31.20</t>
  </si>
  <si>
    <t>5.32</t>
  </si>
  <si>
    <t>4 for 36</t>
  </si>
  <si>
    <t>36.00</t>
  </si>
  <si>
    <t>5.07</t>
  </si>
  <si>
    <t>38.60</t>
  </si>
  <si>
    <t>4.97</t>
  </si>
  <si>
    <t>1 for 7</t>
  </si>
  <si>
    <t>66.00</t>
  </si>
  <si>
    <t>4.55</t>
  </si>
  <si>
    <t>1 for 33</t>
  </si>
  <si>
    <t>5.66</t>
  </si>
  <si>
    <t>also bowled</t>
  </si>
  <si>
    <t>2 for 41</t>
  </si>
  <si>
    <t>20.50</t>
  </si>
  <si>
    <t>5.13</t>
  </si>
  <si>
    <t>1 for 30</t>
  </si>
  <si>
    <t>30.00</t>
  </si>
  <si>
    <t>1 for 45</t>
  </si>
  <si>
    <t>45.00</t>
  </si>
  <si>
    <t>5.63</t>
  </si>
  <si>
    <t>0 for 41</t>
  </si>
  <si>
    <t>5.86</t>
  </si>
  <si>
    <t>0 for 28</t>
  </si>
  <si>
    <t>7.00</t>
  </si>
  <si>
    <t>0 for 14</t>
  </si>
  <si>
    <t>8.20</t>
  </si>
  <si>
    <t>2022 Season</t>
  </si>
  <si>
    <t>FOR</t>
  </si>
  <si>
    <t>AGAINST</t>
  </si>
  <si>
    <t>Runs</t>
  </si>
  <si>
    <t>Wickets</t>
  </si>
  <si>
    <t>Edgware</t>
  </si>
  <si>
    <t>won</t>
  </si>
  <si>
    <t>Woodford Wells</t>
  </si>
  <si>
    <t>lost</t>
  </si>
  <si>
    <t>Watford Town</t>
  </si>
  <si>
    <t>Old Minchendenians</t>
  </si>
  <si>
    <t>O M T 's</t>
  </si>
  <si>
    <t>Roving Reporters</t>
  </si>
  <si>
    <t>Monken Hadley</t>
  </si>
  <si>
    <t>Ilford Catholic</t>
  </si>
  <si>
    <t>Ware</t>
  </si>
  <si>
    <t>Winchmore Hill</t>
  </si>
  <si>
    <t xml:space="preserve">Rickmansworth </t>
  </si>
  <si>
    <t>Mill Hill Village</t>
  </si>
  <si>
    <t>Nightwatchers</t>
  </si>
  <si>
    <t>Great Gaddesden</t>
  </si>
  <si>
    <t>Priory Park</t>
  </si>
  <si>
    <t>Hatfield Hyde</t>
  </si>
  <si>
    <t>Northwood Town</t>
  </si>
  <si>
    <t>average/game</t>
  </si>
  <si>
    <t>average/wicket</t>
  </si>
  <si>
    <t>Arkley Cricket Club</t>
  </si>
  <si>
    <t>Partnerships over 50 - 2022</t>
  </si>
  <si>
    <t>Partner 1</t>
  </si>
  <si>
    <t>Partner 2</t>
  </si>
  <si>
    <t>Wicket</t>
  </si>
  <si>
    <t>Opposition</t>
  </si>
  <si>
    <t>Date</t>
  </si>
  <si>
    <t>2nd</t>
  </si>
  <si>
    <t>1st</t>
  </si>
  <si>
    <t>Wes</t>
  </si>
  <si>
    <t>6th</t>
  </si>
  <si>
    <t>Woodford</t>
  </si>
  <si>
    <t>3rd</t>
  </si>
  <si>
    <t>OMT</t>
  </si>
  <si>
    <t>4th</t>
  </si>
  <si>
    <t>Winch Hill</t>
  </si>
  <si>
    <t>Great Gadd</t>
  </si>
  <si>
    <t>73*</t>
  </si>
  <si>
    <t>Bhav</t>
  </si>
  <si>
    <t>65*</t>
  </si>
  <si>
    <t>Old Minch</t>
  </si>
  <si>
    <t>Watford</t>
  </si>
  <si>
    <t>RR</t>
  </si>
  <si>
    <t>Dave De</t>
  </si>
  <si>
    <t>Batting Partnerships - highest, all time</t>
  </si>
  <si>
    <t>(140 plus)</t>
  </si>
  <si>
    <t>first name</t>
  </si>
  <si>
    <t>second name</t>
  </si>
  <si>
    <t>partnership</t>
  </si>
  <si>
    <t>opposition</t>
  </si>
  <si>
    <t>date</t>
  </si>
  <si>
    <t>Ben Candy</t>
  </si>
  <si>
    <t>102*</t>
  </si>
  <si>
    <t>Jon Knappett</t>
  </si>
  <si>
    <t>Bentley Heath</t>
  </si>
  <si>
    <t>107*</t>
  </si>
  <si>
    <t>Paul Lewis</t>
  </si>
  <si>
    <t>221*</t>
  </si>
  <si>
    <t>Pacific</t>
  </si>
  <si>
    <t>Holtwhites</t>
  </si>
  <si>
    <t>P K Sharma</t>
  </si>
  <si>
    <t>Brian Andrews</t>
  </si>
  <si>
    <t>66*</t>
  </si>
  <si>
    <t>Langley Wanderers</t>
  </si>
  <si>
    <t>115*</t>
  </si>
  <si>
    <t>175*</t>
  </si>
  <si>
    <t>103*</t>
  </si>
  <si>
    <t>Jake Sittampalam</t>
  </si>
  <si>
    <t>77*</t>
  </si>
  <si>
    <t>Whittington</t>
  </si>
  <si>
    <t>Robbie Gibson</t>
  </si>
  <si>
    <t>Roger Spellane</t>
  </si>
  <si>
    <t>72*</t>
  </si>
  <si>
    <t>160*</t>
  </si>
  <si>
    <t>Hatfield Crusaders</t>
  </si>
  <si>
    <t>Clive Townsend</t>
  </si>
  <si>
    <t>91*</t>
  </si>
  <si>
    <t>Potters Bar Crusaders</t>
  </si>
  <si>
    <t>81*</t>
  </si>
  <si>
    <t>74*</t>
  </si>
  <si>
    <t>John Griffiths</t>
  </si>
  <si>
    <t>79*</t>
  </si>
  <si>
    <t>151*</t>
  </si>
  <si>
    <t>55*</t>
  </si>
  <si>
    <t>80*</t>
  </si>
  <si>
    <t>149*</t>
  </si>
  <si>
    <t>Northmet</t>
  </si>
  <si>
    <t>St Peters</t>
  </si>
  <si>
    <t>89*</t>
  </si>
  <si>
    <t>Mike Morgan</t>
  </si>
  <si>
    <t>58*</t>
  </si>
  <si>
    <t>147*</t>
  </si>
  <si>
    <t>Mathews</t>
  </si>
  <si>
    <t>56*</t>
  </si>
  <si>
    <t>Totteridge Villagers</t>
  </si>
  <si>
    <t>71*</t>
  </si>
  <si>
    <t>Bamville</t>
  </si>
  <si>
    <t>Phil Knappett</t>
  </si>
  <si>
    <t>64*</t>
  </si>
  <si>
    <t>North Two</t>
  </si>
  <si>
    <t>97*</t>
  </si>
  <si>
    <t>Andy Reeves</t>
  </si>
  <si>
    <t>70*</t>
  </si>
  <si>
    <t>140*</t>
  </si>
  <si>
    <t>Orangehillians</t>
  </si>
  <si>
    <t>123*</t>
  </si>
  <si>
    <t>Wesley Crellin</t>
  </si>
  <si>
    <t>32*</t>
  </si>
  <si>
    <t>Phil Jones</t>
  </si>
  <si>
    <t>50*</t>
  </si>
  <si>
    <t>Phil Pennicott</t>
  </si>
  <si>
    <t>21*</t>
  </si>
  <si>
    <t>Mark Rathkey</t>
  </si>
  <si>
    <t>Paul Townsend</t>
  </si>
  <si>
    <t>Mervyn Lack</t>
  </si>
  <si>
    <t>Chris Trebilcock</t>
  </si>
  <si>
    <t>15*</t>
  </si>
  <si>
    <t>Batting High Scores - all time</t>
  </si>
  <si>
    <t>highest scores</t>
  </si>
  <si>
    <t>most centuries</t>
  </si>
  <si>
    <t>(2010)</t>
  </si>
  <si>
    <t>136*</t>
  </si>
  <si>
    <t>(1989)</t>
  </si>
  <si>
    <t>134*</t>
  </si>
  <si>
    <t>(2013)</t>
  </si>
  <si>
    <t>130*</t>
  </si>
  <si>
    <t>(2017)</t>
  </si>
  <si>
    <t>124*</t>
  </si>
  <si>
    <t>(2007)</t>
  </si>
  <si>
    <t>(2016)</t>
  </si>
  <si>
    <t>119*</t>
  </si>
  <si>
    <t>(1988)</t>
  </si>
  <si>
    <t>8=</t>
  </si>
  <si>
    <t>118*</t>
  </si>
  <si>
    <t>(2019)</t>
  </si>
  <si>
    <t>Kiran Chaudhuri</t>
  </si>
  <si>
    <t>(2022)</t>
  </si>
  <si>
    <t>(2005)</t>
  </si>
  <si>
    <t>Jega Sittampalam</t>
  </si>
  <si>
    <t>(1991)</t>
  </si>
  <si>
    <t>(1981)</t>
  </si>
  <si>
    <t>Nick Jones</t>
  </si>
  <si>
    <t>15=</t>
  </si>
  <si>
    <t>(2003)</t>
  </si>
  <si>
    <t>(2014)</t>
  </si>
  <si>
    <t>total centuries</t>
  </si>
  <si>
    <t>ARKLEY C.C.</t>
  </si>
  <si>
    <t xml:space="preserve">BATTING </t>
  </si>
  <si>
    <t>BOWLING</t>
  </si>
  <si>
    <t>FIELDING</t>
  </si>
  <si>
    <t>CAREER RECORDS - CURRENT</t>
  </si>
  <si>
    <t>PLAYED</t>
  </si>
  <si>
    <t>INNINGS</t>
  </si>
  <si>
    <t>NOT OUT</t>
  </si>
  <si>
    <t>RUNS</t>
  </si>
  <si>
    <t>HIGHEST SCORE</t>
  </si>
  <si>
    <t>AVERAGE</t>
  </si>
  <si>
    <t>HUNDREDS</t>
  </si>
  <si>
    <t>FIFTIES</t>
  </si>
  <si>
    <t>SIXES</t>
  </si>
  <si>
    <t>FOURS</t>
  </si>
  <si>
    <t>DUCKS</t>
  </si>
  <si>
    <t>OVERS</t>
  </si>
  <si>
    <t>MAIDENS</t>
  </si>
  <si>
    <t>WICKETS</t>
  </si>
  <si>
    <t>BEST BOWLING</t>
  </si>
  <si>
    <t>5 WICKET INNINGS</t>
  </si>
  <si>
    <t xml:space="preserve">WIDES </t>
  </si>
  <si>
    <t>NO BALLS</t>
  </si>
  <si>
    <t>CAUGHT</t>
  </si>
  <si>
    <t>STUMPED</t>
  </si>
  <si>
    <t>RUN OUT</t>
  </si>
  <si>
    <t>economy   runs/over</t>
  </si>
  <si>
    <t>strike rate   balls/wicket</t>
  </si>
  <si>
    <t>ANSON Nick</t>
  </si>
  <si>
    <t>ARMITAGE Nic</t>
  </si>
  <si>
    <t>BOLLERS Gary</t>
  </si>
  <si>
    <t>BURNEY Khalid</t>
  </si>
  <si>
    <t>CANDY Ben</t>
  </si>
  <si>
    <t>CHAUDHURI Kiran</t>
  </si>
  <si>
    <t>CRELLIN Wes</t>
  </si>
  <si>
    <t>DE KLERK David</t>
  </si>
  <si>
    <t>DUKE-GILES Scott</t>
  </si>
  <si>
    <t>FRANKLIN James</t>
  </si>
  <si>
    <t>GORDON Dave</t>
  </si>
  <si>
    <t>HIRANI Dee</t>
  </si>
  <si>
    <t>HIRANI Krish</t>
  </si>
  <si>
    <t>JONES Phil</t>
  </si>
  <si>
    <t>KNAPPETT Jon</t>
  </si>
  <si>
    <t>KNAPPETT Phil</t>
  </si>
  <si>
    <t>LEWIS Paul</t>
  </si>
  <si>
    <t>PATEL Anay</t>
  </si>
  <si>
    <t>PATEL Bhavik</t>
  </si>
  <si>
    <t>PENNICOTT Phil</t>
  </si>
  <si>
    <t>PERRIN Jack</t>
  </si>
  <si>
    <t>PLIMMER Andrew</t>
  </si>
  <si>
    <t>SHAH Kamal</t>
  </si>
  <si>
    <t>SHAZAD A J</t>
  </si>
  <si>
    <t>TOWNSEND Clive</t>
  </si>
  <si>
    <t>TREBILCOCK Chris</t>
  </si>
  <si>
    <t>WEST Fraser</t>
  </si>
  <si>
    <t>TOP TEN ARKLEY CAREERS</t>
  </si>
  <si>
    <t>(to end of 2022 season)</t>
  </si>
  <si>
    <t>Most appearances</t>
  </si>
  <si>
    <t>Most innings</t>
  </si>
  <si>
    <t>Most runs</t>
  </si>
  <si>
    <t>Best batting average</t>
  </si>
  <si>
    <t>(500 runs)</t>
  </si>
  <si>
    <t>TOWNSEND Paul</t>
  </si>
  <si>
    <t xml:space="preserve">SHARMA P K </t>
  </si>
  <si>
    <t>ANDREWS Brian</t>
  </si>
  <si>
    <t>GRIFFITHS John</t>
  </si>
  <si>
    <t>BROWN Peter</t>
  </si>
  <si>
    <t>INGRAM Bob</t>
  </si>
  <si>
    <t>SPELLANE Roger</t>
  </si>
  <si>
    <t>SITTAMPALAM Jake</t>
  </si>
  <si>
    <t>JOHNSON Arthur</t>
  </si>
  <si>
    <t>Most overs</t>
  </si>
  <si>
    <t>Most wickets</t>
  </si>
  <si>
    <t>Best bowling average</t>
  </si>
  <si>
    <t>(50 wkts)</t>
  </si>
  <si>
    <t>Catches</t>
  </si>
  <si>
    <t>TREBILCOCK Gordon</t>
  </si>
  <si>
    <t>LACK Mervyn</t>
  </si>
  <si>
    <t>SPIEGEL Ned</t>
  </si>
  <si>
    <t>GIBBONS Norman</t>
  </si>
  <si>
    <t>HILLIARD Chris</t>
  </si>
  <si>
    <t>RATHKEY Mark</t>
  </si>
  <si>
    <t>Batting Partnerships - each wicket, all time</t>
  </si>
  <si>
    <t>5th</t>
  </si>
  <si>
    <t>7th</t>
  </si>
  <si>
    <t>John Fullelove</t>
  </si>
  <si>
    <t>8th</t>
  </si>
  <si>
    <t>9th</t>
  </si>
  <si>
    <t>10th</t>
  </si>
  <si>
    <t>Stanmore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</si>
</sst>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</numFmts>
  <fonts count="25">
    <font>
      <sz val="10"/>
      <name val="Arial"/>
    </font>
    <font>
      <sz val="11"/>
      <color theme="1"/>
      <name val="TuiType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10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theme="0"/>
      <name val="Comic Sans MS"/>
      <family val="4"/>
    </font>
    <font>
      <b/>
      <sz val="18"/>
      <color theme="0"/>
      <name val="Comic Sans MS"/>
      <family val="4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0"/>
      <color rgb="FF006100"/>
      <name val="Comic Sans MS"/>
      <family val="4"/>
    </font>
    <font>
      <b/>
      <sz val="10"/>
      <color theme="1"/>
      <name val="Comic Sans MS"/>
      <family val="4"/>
    </font>
    <font>
      <sz val="11"/>
      <color rgb="FF006100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0"/>
      <color rgb="FF006100"/>
      <name val="Comic Sans MS"/>
      <family val="4"/>
    </font>
    <font>
      <sz val="10"/>
      <color theme="1"/>
      <name val="Comic Sans MS"/>
      <family val="4"/>
    </font>
    <font>
      <b/>
      <sz val="14"/>
      <color rgb="FFFF0000"/>
      <name val="Comic Sans MS"/>
      <family val="4"/>
    </font>
    <font>
      <sz val="11"/>
      <color rgb="FF000000"/>
      <name val="Comic Sans MS"/>
      <family val="4"/>
    </font>
    <font>
      <sz val="12"/>
      <color rgb="FF000000"/>
      <name val="Comic Sans MS"/>
      <family val="4"/>
    </font>
    <font>
      <u/>
      <sz val="11"/>
      <color rgb="FF000000"/>
      <name val="Comic Sans MS"/>
      <family val="4"/>
    </font>
    <font>
      <b/>
      <sz val="12"/>
      <color rgb="FF000000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</cellStyleXfs>
  <cellXfs count="86">
    <xf numFmtId="0" fontId="0" fillId="0" borderId="0" xfId="0"/>
    <xf numFmtId="0" fontId="4" fillId="0" borderId="1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14" fillId="0" borderId="0" xfId="0" applyNumberFormat="1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43" fontId="24" fillId="0" borderId="0" xfId="4" applyFont="1" applyAlignment="1"/>
    <xf numFmtId="0" fontId="24" fillId="0" borderId="0" xfId="0" applyFont="1"/>
    <xf numFmtId="0" fontId="23" fillId="0" borderId="0" xfId="0" applyFont="1" applyAlignment="1">
      <alignment horizontal="center" vertical="center" wrapText="1"/>
    </xf>
    <xf numFmtId="14" fontId="23" fillId="0" borderId="0" xfId="0" applyNumberFormat="1" applyFont="1" applyAlignment="1">
      <alignment horizontal="center" vertical="center" wrapText="1"/>
    </xf>
    <xf numFmtId="43" fontId="23" fillId="0" borderId="0" xfId="4" applyFont="1" applyAlignment="1">
      <alignment vertic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14" fontId="24" fillId="0" borderId="0" xfId="0" applyNumberFormat="1" applyFont="1" applyAlignment="1">
      <alignment horizontal="center" wrapText="1"/>
    </xf>
    <xf numFmtId="43" fontId="24" fillId="0" borderId="0" xfId="4" applyFont="1" applyAlignment="1">
      <alignment wrapText="1"/>
    </xf>
    <xf numFmtId="0" fontId="23" fillId="0" borderId="0" xfId="0" applyFont="1" applyAlignment="1">
      <alignment horizontal="center" wrapText="1"/>
    </xf>
    <xf numFmtId="14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3" fontId="6" fillId="0" borderId="0" xfId="0" applyNumberFormat="1" applyFont="1"/>
    <xf numFmtId="165" fontId="5" fillId="0" borderId="0" xfId="4" applyNumberFormat="1" applyFont="1" applyFill="1"/>
    <xf numFmtId="49" fontId="6" fillId="0" borderId="0" xfId="0" applyNumberFormat="1" applyFont="1" applyAlignment="1">
      <alignment horizontal="center"/>
    </xf>
    <xf numFmtId="43" fontId="6" fillId="0" borderId="0" xfId="4" applyFont="1" applyFill="1"/>
    <xf numFmtId="0" fontId="5" fillId="0" borderId="0" xfId="0" applyFont="1" applyAlignment="1">
      <alignment horizontal="left" vertical="justify" wrapText="1"/>
    </xf>
    <xf numFmtId="0" fontId="6" fillId="0" borderId="0" xfId="0" applyFont="1" applyAlignment="1">
      <alignment horizontal="center" vertical="top" textRotation="180" wrapText="1"/>
    </xf>
    <xf numFmtId="165" fontId="6" fillId="0" borderId="0" xfId="4" applyNumberFormat="1" applyFont="1" applyAlignment="1">
      <alignment horizontal="center" vertical="top" textRotation="180" wrapText="1"/>
    </xf>
    <xf numFmtId="49" fontId="6" fillId="0" borderId="0" xfId="0" applyNumberFormat="1" applyFont="1" applyAlignment="1">
      <alignment horizontal="center" vertical="top" textRotation="180" wrapText="1"/>
    </xf>
    <xf numFmtId="43" fontId="6" fillId="0" borderId="0" xfId="4" applyFont="1" applyAlignment="1">
      <alignment horizontal="center" vertical="top" textRotation="180" wrapText="1"/>
    </xf>
    <xf numFmtId="165" fontId="6" fillId="0" borderId="0" xfId="4" applyNumberFormat="1" applyFont="1"/>
    <xf numFmtId="43" fontId="6" fillId="0" borderId="0" xfId="4" applyFont="1"/>
    <xf numFmtId="165" fontId="6" fillId="0" borderId="0" xfId="0" applyNumberFormat="1" applyFont="1"/>
    <xf numFmtId="1" fontId="6" fillId="0" borderId="0" xfId="0" applyNumberFormat="1" applyFont="1"/>
    <xf numFmtId="166" fontId="6" fillId="0" borderId="0" xfId="0" applyNumberFormat="1" applyFont="1"/>
    <xf numFmtId="5" fontId="6" fillId="0" borderId="0" xfId="0" applyNumberFormat="1" applyFont="1"/>
    <xf numFmtId="0" fontId="6" fillId="0" borderId="0" xfId="0" applyFont="1" applyAlignment="1">
      <alignment horizontal="left"/>
    </xf>
    <xf numFmtId="164" fontId="6" fillId="0" borderId="0" xfId="0" applyNumberFormat="1" applyFont="1"/>
    <xf numFmtId="0" fontId="8" fillId="2" borderId="2" xfId="0" applyFont="1" applyFill="1" applyBorder="1" applyAlignment="1" applyProtection="1">
      <alignment horizontal="left"/>
      <protection hidden="1"/>
    </xf>
    <xf numFmtId="0" fontId="8" fillId="2" borderId="3" xfId="0" applyFont="1" applyFill="1" applyBorder="1" applyAlignment="1" applyProtection="1">
      <alignment horizontal="left"/>
      <protection hidden="1"/>
    </xf>
    <xf numFmtId="0" fontId="8" fillId="2" borderId="4" xfId="0" applyFont="1" applyFill="1" applyBorder="1" applyAlignment="1" applyProtection="1">
      <alignment horizontal="left"/>
      <protection hidden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5">
    <cellStyle name="Comma" xfId="4" builtinId="3"/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kley%20Career%20Averages%20-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ANSON"/>
      <sheetName val="ARMITAGE"/>
      <sheetName val="BOLLERS"/>
      <sheetName val="BURNEY"/>
      <sheetName val="CANDY"/>
      <sheetName val="CHAUDHURI"/>
      <sheetName val="CRELLIN"/>
      <sheetName val="DE KLERK"/>
      <sheetName val="DUKE-GILES"/>
      <sheetName val="FRANKLIN"/>
      <sheetName val="GORDON"/>
      <sheetName val="HIRANI D"/>
      <sheetName val="HIRANI K"/>
      <sheetName val=" JONES P"/>
      <sheetName val="LEWIS"/>
      <sheetName val="KNAPPETT J"/>
      <sheetName val="KNAPPETT P"/>
      <sheetName val="PATEL An"/>
      <sheetName val="PATEL B"/>
      <sheetName val="PENNICOTT"/>
      <sheetName val="PERRIN"/>
      <sheetName val="PLIMMER"/>
      <sheetName val="SHAH Ka"/>
      <sheetName val="SHAZAD"/>
      <sheetName val="TOWNSEND C"/>
      <sheetName val="TREBILCOCK"/>
      <sheetName val="WEST"/>
    </sheetNames>
    <sheetDataSet>
      <sheetData sheetId="0"/>
      <sheetData sheetId="1">
        <row r="22">
          <cell r="C22">
            <v>256</v>
          </cell>
          <cell r="D22">
            <v>228</v>
          </cell>
          <cell r="E22">
            <v>22</v>
          </cell>
          <cell r="F22">
            <v>3970</v>
          </cell>
          <cell r="G22">
            <v>105</v>
          </cell>
          <cell r="H22">
            <v>19.271844660194176</v>
          </cell>
          <cell r="I22">
            <v>2</v>
          </cell>
          <cell r="J22">
            <v>15</v>
          </cell>
          <cell r="K22">
            <v>36</v>
          </cell>
          <cell r="L22">
            <v>313</v>
          </cell>
          <cell r="M22">
            <v>12</v>
          </cell>
          <cell r="O22">
            <v>75.099999999999994</v>
          </cell>
          <cell r="P22">
            <v>0</v>
          </cell>
          <cell r="Q22">
            <v>529</v>
          </cell>
          <cell r="R22">
            <v>18</v>
          </cell>
          <cell r="S22">
            <v>29.388888888888889</v>
          </cell>
          <cell r="T22" t="str">
            <v>3-23</v>
          </cell>
          <cell r="U22">
            <v>0</v>
          </cell>
          <cell r="V22">
            <v>11</v>
          </cell>
          <cell r="W22">
            <v>0</v>
          </cell>
          <cell r="Y22">
            <v>83</v>
          </cell>
          <cell r="Z22">
            <v>7</v>
          </cell>
          <cell r="AA22">
            <v>11</v>
          </cell>
        </row>
      </sheetData>
      <sheetData sheetId="2">
        <row r="22">
          <cell r="C22">
            <v>35</v>
          </cell>
          <cell r="D22">
            <v>32</v>
          </cell>
          <cell r="E22">
            <v>2</v>
          </cell>
          <cell r="F22">
            <v>613</v>
          </cell>
          <cell r="G22">
            <v>46</v>
          </cell>
          <cell r="H22">
            <v>20.433333333333334</v>
          </cell>
          <cell r="I22">
            <v>0</v>
          </cell>
          <cell r="J22">
            <v>0</v>
          </cell>
          <cell r="K22">
            <v>0</v>
          </cell>
          <cell r="L22">
            <v>58</v>
          </cell>
          <cell r="M22">
            <v>0</v>
          </cell>
          <cell r="O22">
            <v>55.1</v>
          </cell>
          <cell r="P22">
            <v>4</v>
          </cell>
          <cell r="Q22">
            <v>359</v>
          </cell>
          <cell r="R22">
            <v>9</v>
          </cell>
          <cell r="S22">
            <v>39.888888888888886</v>
          </cell>
          <cell r="T22" t="str">
            <v>2-56</v>
          </cell>
          <cell r="U22">
            <v>0</v>
          </cell>
          <cell r="V22">
            <v>5</v>
          </cell>
          <cell r="W22">
            <v>4</v>
          </cell>
          <cell r="Y22">
            <v>12</v>
          </cell>
          <cell r="Z22">
            <v>0</v>
          </cell>
          <cell r="AA22">
            <v>0.5</v>
          </cell>
        </row>
      </sheetData>
      <sheetData sheetId="3">
        <row r="22">
          <cell r="C22">
            <v>252</v>
          </cell>
          <cell r="D22">
            <v>207</v>
          </cell>
          <cell r="E22">
            <v>37</v>
          </cell>
          <cell r="F22">
            <v>2493</v>
          </cell>
          <cell r="G22">
            <v>86</v>
          </cell>
          <cell r="H22">
            <v>14.664705882352941</v>
          </cell>
          <cell r="I22">
            <v>0</v>
          </cell>
          <cell r="J22">
            <v>7</v>
          </cell>
          <cell r="K22">
            <v>54</v>
          </cell>
          <cell r="L22">
            <v>274</v>
          </cell>
          <cell r="M22">
            <v>21</v>
          </cell>
          <cell r="O22">
            <v>2021.5</v>
          </cell>
          <cell r="P22">
            <v>427</v>
          </cell>
          <cell r="Q22">
            <v>6477</v>
          </cell>
          <cell r="R22">
            <v>279</v>
          </cell>
          <cell r="S22">
            <v>23.21505376344086</v>
          </cell>
          <cell r="T22" t="str">
            <v>6-37</v>
          </cell>
          <cell r="U22">
            <v>4</v>
          </cell>
          <cell r="V22">
            <v>294</v>
          </cell>
          <cell r="W22">
            <v>10</v>
          </cell>
          <cell r="Y22">
            <v>44</v>
          </cell>
          <cell r="Z22">
            <v>0</v>
          </cell>
          <cell r="AA22">
            <v>6.5</v>
          </cell>
        </row>
      </sheetData>
      <sheetData sheetId="4">
        <row r="22">
          <cell r="C22">
            <v>78</v>
          </cell>
          <cell r="D22">
            <v>77</v>
          </cell>
          <cell r="E22">
            <v>7</v>
          </cell>
          <cell r="F22">
            <v>1805</v>
          </cell>
          <cell r="G22">
            <v>89</v>
          </cell>
          <cell r="H22">
            <v>25.785714285714285</v>
          </cell>
          <cell r="I22">
            <v>0</v>
          </cell>
          <cell r="J22">
            <v>13</v>
          </cell>
          <cell r="K22">
            <v>0</v>
          </cell>
          <cell r="L22">
            <v>50</v>
          </cell>
          <cell r="M22">
            <v>1</v>
          </cell>
          <cell r="O22">
            <v>30.2</v>
          </cell>
          <cell r="P22">
            <v>1</v>
          </cell>
          <cell r="Q22">
            <v>131</v>
          </cell>
          <cell r="R22">
            <v>8</v>
          </cell>
          <cell r="S22">
            <v>16.375</v>
          </cell>
          <cell r="T22" t="str">
            <v>3-13</v>
          </cell>
          <cell r="U22">
            <v>0</v>
          </cell>
          <cell r="V22">
            <v>0</v>
          </cell>
          <cell r="W22">
            <v>0</v>
          </cell>
          <cell r="Y22">
            <v>16</v>
          </cell>
          <cell r="Z22">
            <v>0</v>
          </cell>
          <cell r="AA22">
            <v>1</v>
          </cell>
        </row>
      </sheetData>
      <sheetData sheetId="5">
        <row r="22">
          <cell r="C22">
            <v>134</v>
          </cell>
          <cell r="D22">
            <v>126</v>
          </cell>
          <cell r="E22">
            <v>24</v>
          </cell>
          <cell r="F22">
            <v>4935</v>
          </cell>
          <cell r="G22" t="str">
            <v>134*</v>
          </cell>
          <cell r="H22">
            <v>48.382352941176471</v>
          </cell>
          <cell r="I22">
            <v>7</v>
          </cell>
          <cell r="J22">
            <v>33</v>
          </cell>
          <cell r="K22">
            <v>19</v>
          </cell>
          <cell r="L22">
            <v>334</v>
          </cell>
          <cell r="M22">
            <v>3</v>
          </cell>
          <cell r="O22">
            <v>372.2</v>
          </cell>
          <cell r="P22">
            <v>39</v>
          </cell>
          <cell r="Q22">
            <v>1629</v>
          </cell>
          <cell r="R22">
            <v>70</v>
          </cell>
          <cell r="S22">
            <v>23.271428571428572</v>
          </cell>
          <cell r="T22" t="str">
            <v>4-22</v>
          </cell>
          <cell r="U22">
            <v>0</v>
          </cell>
          <cell r="V22">
            <v>0</v>
          </cell>
          <cell r="W22">
            <v>0</v>
          </cell>
          <cell r="Y22">
            <v>33</v>
          </cell>
          <cell r="Z22">
            <v>0</v>
          </cell>
          <cell r="AA22">
            <v>6.5</v>
          </cell>
        </row>
      </sheetData>
      <sheetData sheetId="6">
        <row r="22">
          <cell r="C22">
            <v>30</v>
          </cell>
          <cell r="D22">
            <v>25</v>
          </cell>
          <cell r="E22">
            <v>6</v>
          </cell>
          <cell r="F22">
            <v>375</v>
          </cell>
          <cell r="G22" t="str">
            <v>102*</v>
          </cell>
          <cell r="H22">
            <v>19.736842105263158</v>
          </cell>
          <cell r="I22">
            <v>1</v>
          </cell>
          <cell r="J22">
            <v>2</v>
          </cell>
          <cell r="K22">
            <v>7</v>
          </cell>
          <cell r="L22">
            <v>34</v>
          </cell>
          <cell r="M22">
            <v>1</v>
          </cell>
          <cell r="O22">
            <v>187.4</v>
          </cell>
          <cell r="P22">
            <v>35</v>
          </cell>
          <cell r="Q22">
            <v>622</v>
          </cell>
          <cell r="R22">
            <v>38</v>
          </cell>
          <cell r="S22">
            <v>16.368421052631579</v>
          </cell>
          <cell r="T22" t="str">
            <v>5-5</v>
          </cell>
          <cell r="U22">
            <v>1</v>
          </cell>
          <cell r="V22">
            <v>0</v>
          </cell>
          <cell r="W22">
            <v>0</v>
          </cell>
          <cell r="Y22">
            <v>4</v>
          </cell>
          <cell r="Z22">
            <v>1</v>
          </cell>
          <cell r="AA22">
            <v>0</v>
          </cell>
        </row>
      </sheetData>
      <sheetData sheetId="7">
        <row r="22">
          <cell r="C22">
            <v>8</v>
          </cell>
          <cell r="D22">
            <v>7</v>
          </cell>
          <cell r="E22">
            <v>0</v>
          </cell>
          <cell r="F22">
            <v>171</v>
          </cell>
          <cell r="G22">
            <v>54</v>
          </cell>
          <cell r="H22">
            <v>24.428571428571427</v>
          </cell>
          <cell r="I22">
            <v>0</v>
          </cell>
          <cell r="J22">
            <v>1</v>
          </cell>
          <cell r="K22">
            <v>3</v>
          </cell>
          <cell r="L22">
            <v>30</v>
          </cell>
          <cell r="M22">
            <v>0</v>
          </cell>
          <cell r="O22">
            <v>20.2</v>
          </cell>
          <cell r="P22">
            <v>1</v>
          </cell>
          <cell r="Q22">
            <v>95</v>
          </cell>
          <cell r="R22">
            <v>6</v>
          </cell>
          <cell r="S22">
            <v>15.833333333333334</v>
          </cell>
          <cell r="T22" t="str">
            <v>3-33</v>
          </cell>
          <cell r="U22">
            <v>0</v>
          </cell>
          <cell r="V22">
            <v>0</v>
          </cell>
          <cell r="W22">
            <v>0</v>
          </cell>
          <cell r="Y22">
            <v>2</v>
          </cell>
          <cell r="Z22">
            <v>0</v>
          </cell>
          <cell r="AA22">
            <v>0</v>
          </cell>
        </row>
      </sheetData>
      <sheetData sheetId="8">
        <row r="22">
          <cell r="C22">
            <v>10</v>
          </cell>
          <cell r="D22">
            <v>9</v>
          </cell>
          <cell r="E22">
            <v>2</v>
          </cell>
          <cell r="F22">
            <v>109</v>
          </cell>
          <cell r="G22">
            <v>26</v>
          </cell>
          <cell r="H22">
            <v>15.571428571428571</v>
          </cell>
          <cell r="I22">
            <v>0</v>
          </cell>
          <cell r="J22">
            <v>0</v>
          </cell>
          <cell r="K22">
            <v>1</v>
          </cell>
          <cell r="L22">
            <v>10</v>
          </cell>
          <cell r="M22">
            <v>0</v>
          </cell>
          <cell r="O22">
            <v>24</v>
          </cell>
          <cell r="P22">
            <v>1</v>
          </cell>
          <cell r="Q22">
            <v>163</v>
          </cell>
          <cell r="R22">
            <v>7</v>
          </cell>
          <cell r="S22">
            <v>23.285714285714285</v>
          </cell>
          <cell r="T22" t="str">
            <v>2-31</v>
          </cell>
          <cell r="U22">
            <v>0</v>
          </cell>
          <cell r="V22">
            <v>0</v>
          </cell>
          <cell r="W22">
            <v>0</v>
          </cell>
          <cell r="Y22">
            <v>3</v>
          </cell>
          <cell r="Z22">
            <v>0</v>
          </cell>
          <cell r="AA22">
            <v>2</v>
          </cell>
        </row>
      </sheetData>
      <sheetData sheetId="9">
        <row r="22">
          <cell r="C22">
            <v>16</v>
          </cell>
          <cell r="D22">
            <v>12</v>
          </cell>
          <cell r="E22">
            <v>4</v>
          </cell>
          <cell r="F22">
            <v>194</v>
          </cell>
          <cell r="G22">
            <v>63</v>
          </cell>
          <cell r="H22">
            <v>24.25</v>
          </cell>
          <cell r="I22">
            <v>0</v>
          </cell>
          <cell r="J22">
            <v>1</v>
          </cell>
          <cell r="K22">
            <v>4</v>
          </cell>
          <cell r="L22">
            <v>14</v>
          </cell>
          <cell r="M22">
            <v>0</v>
          </cell>
          <cell r="O22">
            <v>101.4</v>
          </cell>
          <cell r="P22">
            <v>12</v>
          </cell>
          <cell r="Q22">
            <v>421</v>
          </cell>
          <cell r="R22">
            <v>20</v>
          </cell>
          <cell r="S22">
            <v>21.05</v>
          </cell>
          <cell r="T22" t="str">
            <v>3-38</v>
          </cell>
          <cell r="U22">
            <v>0</v>
          </cell>
          <cell r="V22">
            <v>0</v>
          </cell>
          <cell r="W22">
            <v>0</v>
          </cell>
          <cell r="Y22">
            <v>6</v>
          </cell>
          <cell r="Z22">
            <v>0</v>
          </cell>
          <cell r="AA22">
            <v>0</v>
          </cell>
        </row>
      </sheetData>
      <sheetData sheetId="10">
        <row r="22">
          <cell r="C22">
            <v>101</v>
          </cell>
          <cell r="D22">
            <v>83</v>
          </cell>
          <cell r="E22">
            <v>12</v>
          </cell>
          <cell r="F22">
            <v>1185</v>
          </cell>
          <cell r="G22">
            <v>114</v>
          </cell>
          <cell r="H22">
            <v>16.690140845070424</v>
          </cell>
          <cell r="I22">
            <v>1</v>
          </cell>
          <cell r="J22">
            <v>0</v>
          </cell>
          <cell r="K22">
            <v>8</v>
          </cell>
          <cell r="L22">
            <v>103</v>
          </cell>
          <cell r="M22">
            <v>2</v>
          </cell>
          <cell r="O22">
            <v>663.1</v>
          </cell>
          <cell r="P22">
            <v>110</v>
          </cell>
          <cell r="Q22">
            <v>2691</v>
          </cell>
          <cell r="R22">
            <v>114</v>
          </cell>
          <cell r="S22">
            <v>23.605263157894736</v>
          </cell>
          <cell r="T22" t="str">
            <v>4-10</v>
          </cell>
          <cell r="U22">
            <v>0</v>
          </cell>
          <cell r="V22">
            <v>0</v>
          </cell>
          <cell r="W22">
            <v>0</v>
          </cell>
          <cell r="Y22">
            <v>32</v>
          </cell>
          <cell r="Z22">
            <v>0</v>
          </cell>
          <cell r="AA22">
            <v>3</v>
          </cell>
        </row>
      </sheetData>
      <sheetData sheetId="11">
        <row r="22">
          <cell r="C22">
            <v>23</v>
          </cell>
          <cell r="D22">
            <v>14</v>
          </cell>
          <cell r="E22">
            <v>5</v>
          </cell>
          <cell r="F22">
            <v>47</v>
          </cell>
          <cell r="G22">
            <v>17</v>
          </cell>
          <cell r="H22">
            <v>5.2222222222222223</v>
          </cell>
          <cell r="I22">
            <v>0</v>
          </cell>
          <cell r="J22">
            <v>0</v>
          </cell>
          <cell r="K22">
            <v>0</v>
          </cell>
          <cell r="L22">
            <v>6</v>
          </cell>
          <cell r="M22">
            <v>0</v>
          </cell>
          <cell r="O22">
            <v>130.19999999999999</v>
          </cell>
          <cell r="P22">
            <v>9</v>
          </cell>
          <cell r="Q22">
            <v>631</v>
          </cell>
          <cell r="R22">
            <v>20</v>
          </cell>
          <cell r="S22">
            <v>31.55</v>
          </cell>
          <cell r="T22" t="str">
            <v>3-51</v>
          </cell>
          <cell r="U22">
            <v>0</v>
          </cell>
          <cell r="V22">
            <v>0</v>
          </cell>
          <cell r="W22">
            <v>0</v>
          </cell>
          <cell r="Y22">
            <v>3</v>
          </cell>
          <cell r="Z22">
            <v>0</v>
          </cell>
          <cell r="AA22">
            <v>0</v>
          </cell>
        </row>
      </sheetData>
      <sheetData sheetId="12">
        <row r="22">
          <cell r="C22">
            <v>30</v>
          </cell>
          <cell r="D22">
            <v>27</v>
          </cell>
          <cell r="E22">
            <v>0</v>
          </cell>
          <cell r="F22">
            <v>143</v>
          </cell>
          <cell r="G22">
            <v>32</v>
          </cell>
          <cell r="H22">
            <v>5.2962962962962967</v>
          </cell>
          <cell r="I22">
            <v>0</v>
          </cell>
          <cell r="J22">
            <v>0</v>
          </cell>
          <cell r="K22">
            <v>1</v>
          </cell>
          <cell r="L22">
            <v>22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8</v>
          </cell>
          <cell r="Z22">
            <v>0</v>
          </cell>
          <cell r="AA22">
            <v>2</v>
          </cell>
        </row>
      </sheetData>
      <sheetData sheetId="13">
        <row r="22">
          <cell r="C22">
            <v>31</v>
          </cell>
          <cell r="D22">
            <v>30</v>
          </cell>
          <cell r="E22">
            <v>5</v>
          </cell>
          <cell r="F22">
            <v>401</v>
          </cell>
          <cell r="G22">
            <v>54</v>
          </cell>
          <cell r="H22">
            <v>16.04</v>
          </cell>
          <cell r="I22">
            <v>0</v>
          </cell>
          <cell r="J22">
            <v>3</v>
          </cell>
          <cell r="K22">
            <v>12</v>
          </cell>
          <cell r="L22">
            <v>46</v>
          </cell>
          <cell r="M22">
            <v>1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10</v>
          </cell>
          <cell r="Z22">
            <v>8</v>
          </cell>
          <cell r="AA22">
            <v>0</v>
          </cell>
        </row>
      </sheetData>
      <sheetData sheetId="14">
        <row r="22">
          <cell r="C22">
            <v>493</v>
          </cell>
          <cell r="D22">
            <v>347</v>
          </cell>
          <cell r="E22">
            <v>105</v>
          </cell>
          <cell r="F22">
            <v>3079</v>
          </cell>
          <cell r="G22">
            <v>64</v>
          </cell>
          <cell r="H22">
            <v>12.723140495867769</v>
          </cell>
          <cell r="I22">
            <v>0</v>
          </cell>
          <cell r="J22">
            <v>2</v>
          </cell>
          <cell r="K22">
            <v>20</v>
          </cell>
          <cell r="L22">
            <v>330</v>
          </cell>
          <cell r="M22">
            <v>46</v>
          </cell>
          <cell r="O22">
            <v>3045</v>
          </cell>
          <cell r="P22">
            <v>504</v>
          </cell>
          <cell r="Q22">
            <v>10925</v>
          </cell>
          <cell r="R22">
            <v>508</v>
          </cell>
          <cell r="S22">
            <v>21.505905511811022</v>
          </cell>
          <cell r="T22" t="str">
            <v>6-13</v>
          </cell>
          <cell r="U22">
            <v>6</v>
          </cell>
          <cell r="V22">
            <v>161</v>
          </cell>
          <cell r="W22">
            <v>39</v>
          </cell>
          <cell r="Y22">
            <v>129</v>
          </cell>
          <cell r="Z22">
            <v>0</v>
          </cell>
          <cell r="AA22">
            <v>15.5</v>
          </cell>
        </row>
      </sheetData>
      <sheetData sheetId="15">
        <row r="22">
          <cell r="C22">
            <v>30</v>
          </cell>
          <cell r="D22">
            <v>30</v>
          </cell>
          <cell r="E22">
            <v>11</v>
          </cell>
          <cell r="F22">
            <v>1666</v>
          </cell>
          <cell r="G22" t="str">
            <v>130*</v>
          </cell>
          <cell r="H22">
            <v>87.684210526315795</v>
          </cell>
          <cell r="I22">
            <v>5</v>
          </cell>
          <cell r="J22">
            <v>10</v>
          </cell>
          <cell r="K22">
            <v>10</v>
          </cell>
          <cell r="L22">
            <v>193</v>
          </cell>
          <cell r="M22">
            <v>1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Z22">
            <v>11</v>
          </cell>
          <cell r="AB22">
            <v>0</v>
          </cell>
          <cell r="AC22">
            <v>0</v>
          </cell>
        </row>
      </sheetData>
      <sheetData sheetId="16">
        <row r="22">
          <cell r="C22">
            <v>103</v>
          </cell>
          <cell r="D22">
            <v>100</v>
          </cell>
          <cell r="E22">
            <v>12</v>
          </cell>
          <cell r="F22">
            <v>3424</v>
          </cell>
          <cell r="G22" t="str">
            <v>151*</v>
          </cell>
          <cell r="H22">
            <v>38.909090909090907</v>
          </cell>
          <cell r="I22">
            <v>5</v>
          </cell>
          <cell r="J22">
            <v>25</v>
          </cell>
          <cell r="K22">
            <v>32</v>
          </cell>
          <cell r="L22">
            <v>364</v>
          </cell>
          <cell r="M22">
            <v>7</v>
          </cell>
          <cell r="O22">
            <v>578</v>
          </cell>
          <cell r="P22">
            <v>81</v>
          </cell>
          <cell r="Q22">
            <v>2099</v>
          </cell>
          <cell r="R22">
            <v>125</v>
          </cell>
          <cell r="S22">
            <v>16.792000000000002</v>
          </cell>
          <cell r="T22" t="str">
            <v>4-20</v>
          </cell>
          <cell r="U22">
            <v>1</v>
          </cell>
          <cell r="V22">
            <v>38</v>
          </cell>
          <cell r="W22">
            <v>20</v>
          </cell>
          <cell r="Y22">
            <v>44</v>
          </cell>
          <cell r="Z22">
            <v>0</v>
          </cell>
          <cell r="AA22">
            <v>8.5</v>
          </cell>
        </row>
      </sheetData>
      <sheetData sheetId="17">
        <row r="22">
          <cell r="C22">
            <v>241</v>
          </cell>
          <cell r="D22">
            <v>194</v>
          </cell>
          <cell r="E22">
            <v>44</v>
          </cell>
          <cell r="F22">
            <v>3395</v>
          </cell>
          <cell r="G22">
            <v>114</v>
          </cell>
          <cell r="H22">
            <v>22.633333333333333</v>
          </cell>
          <cell r="I22">
            <v>1</v>
          </cell>
          <cell r="J22">
            <v>15</v>
          </cell>
          <cell r="K22">
            <v>22</v>
          </cell>
          <cell r="L22">
            <v>307</v>
          </cell>
          <cell r="M22">
            <v>6</v>
          </cell>
          <cell r="O22">
            <v>2000.4</v>
          </cell>
          <cell r="P22">
            <v>343</v>
          </cell>
          <cell r="Q22">
            <v>6642</v>
          </cell>
          <cell r="R22">
            <v>457</v>
          </cell>
          <cell r="S22">
            <v>14.533916849015318</v>
          </cell>
          <cell r="T22" t="str">
            <v>6-8</v>
          </cell>
          <cell r="U22">
            <v>14</v>
          </cell>
          <cell r="V22">
            <v>58</v>
          </cell>
          <cell r="W22">
            <v>3</v>
          </cell>
          <cell r="Y22">
            <v>61</v>
          </cell>
          <cell r="Z22">
            <v>0</v>
          </cell>
          <cell r="AA22">
            <v>6.5</v>
          </cell>
        </row>
      </sheetData>
      <sheetData sheetId="18">
        <row r="22">
          <cell r="C22">
            <v>99</v>
          </cell>
          <cell r="D22">
            <v>81</v>
          </cell>
          <cell r="E22">
            <v>10</v>
          </cell>
          <cell r="F22">
            <v>811</v>
          </cell>
          <cell r="G22" t="str">
            <v>74*</v>
          </cell>
          <cell r="H22">
            <v>11.422535211267606</v>
          </cell>
          <cell r="I22">
            <v>0</v>
          </cell>
          <cell r="J22">
            <v>1</v>
          </cell>
          <cell r="K22">
            <v>5</v>
          </cell>
          <cell r="L22">
            <v>56</v>
          </cell>
          <cell r="M22">
            <v>5</v>
          </cell>
          <cell r="O22">
            <v>406.4</v>
          </cell>
          <cell r="P22">
            <v>48</v>
          </cell>
          <cell r="Q22">
            <v>1862</v>
          </cell>
          <cell r="R22">
            <v>68</v>
          </cell>
          <cell r="S22">
            <v>27.382352941176471</v>
          </cell>
          <cell r="T22" t="str">
            <v>5-22</v>
          </cell>
          <cell r="U22">
            <v>1</v>
          </cell>
          <cell r="V22">
            <v>4</v>
          </cell>
          <cell r="W22">
            <v>0</v>
          </cell>
          <cell r="Y22">
            <v>14</v>
          </cell>
          <cell r="Z22">
            <v>0</v>
          </cell>
          <cell r="AA22">
            <v>4</v>
          </cell>
        </row>
      </sheetData>
      <sheetData sheetId="19">
        <row r="22">
          <cell r="C22">
            <v>30</v>
          </cell>
          <cell r="D22">
            <v>27</v>
          </cell>
          <cell r="E22">
            <v>1</v>
          </cell>
          <cell r="F22">
            <v>314</v>
          </cell>
          <cell r="G22">
            <v>51</v>
          </cell>
          <cell r="H22">
            <v>12.076923076923077</v>
          </cell>
          <cell r="I22">
            <v>0</v>
          </cell>
          <cell r="J22">
            <v>1</v>
          </cell>
          <cell r="K22">
            <v>8</v>
          </cell>
          <cell r="L22">
            <v>43</v>
          </cell>
          <cell r="M22">
            <v>0</v>
          </cell>
          <cell r="O22">
            <v>52.1</v>
          </cell>
          <cell r="P22">
            <v>3</v>
          </cell>
          <cell r="Q22">
            <v>335</v>
          </cell>
          <cell r="R22">
            <v>9</v>
          </cell>
          <cell r="S22">
            <v>37.222222222222221</v>
          </cell>
          <cell r="T22" t="str">
            <v>2-13</v>
          </cell>
          <cell r="U22">
            <v>0</v>
          </cell>
          <cell r="V22">
            <v>0</v>
          </cell>
          <cell r="Y22">
            <v>19</v>
          </cell>
          <cell r="Z22">
            <v>0</v>
          </cell>
          <cell r="AA22">
            <v>2</v>
          </cell>
        </row>
      </sheetData>
      <sheetData sheetId="20">
        <row r="22">
          <cell r="C22">
            <v>415</v>
          </cell>
          <cell r="D22">
            <v>255</v>
          </cell>
          <cell r="E22">
            <v>72</v>
          </cell>
          <cell r="F22">
            <v>1396</v>
          </cell>
          <cell r="G22">
            <v>45</v>
          </cell>
          <cell r="H22">
            <v>7.6284153005464477</v>
          </cell>
          <cell r="I22">
            <v>0</v>
          </cell>
          <cell r="J22">
            <v>0</v>
          </cell>
          <cell r="K22">
            <v>3</v>
          </cell>
          <cell r="L22">
            <v>133</v>
          </cell>
          <cell r="M22">
            <v>56</v>
          </cell>
          <cell r="O22">
            <v>160.30000000000001</v>
          </cell>
          <cell r="P22">
            <v>20</v>
          </cell>
          <cell r="Q22">
            <v>671</v>
          </cell>
          <cell r="R22">
            <v>41</v>
          </cell>
          <cell r="S22">
            <v>16.365853658536587</v>
          </cell>
          <cell r="T22" t="str">
            <v>7-33</v>
          </cell>
          <cell r="U22">
            <v>3</v>
          </cell>
          <cell r="V22">
            <v>18</v>
          </cell>
          <cell r="W22">
            <v>0</v>
          </cell>
          <cell r="Y22">
            <v>154</v>
          </cell>
          <cell r="Z22">
            <v>64</v>
          </cell>
          <cell r="AA22">
            <v>19</v>
          </cell>
        </row>
      </sheetData>
      <sheetData sheetId="21">
        <row r="22">
          <cell r="C22">
            <v>14</v>
          </cell>
          <cell r="D22">
            <v>14</v>
          </cell>
          <cell r="E22">
            <v>1</v>
          </cell>
          <cell r="F22">
            <v>543</v>
          </cell>
          <cell r="G22" t="str">
            <v>117*</v>
          </cell>
          <cell r="H22">
            <v>41.769230769230766</v>
          </cell>
          <cell r="I22">
            <v>1</v>
          </cell>
          <cell r="J22">
            <v>3</v>
          </cell>
          <cell r="K22">
            <v>1</v>
          </cell>
          <cell r="L22">
            <v>72</v>
          </cell>
          <cell r="M22">
            <v>0</v>
          </cell>
          <cell r="O22">
            <v>52.3</v>
          </cell>
          <cell r="P22">
            <v>4</v>
          </cell>
          <cell r="Q22">
            <v>344</v>
          </cell>
          <cell r="R22">
            <v>12</v>
          </cell>
          <cell r="S22">
            <v>28.666666666666668</v>
          </cell>
          <cell r="T22" t="str">
            <v>3-26</v>
          </cell>
          <cell r="U22">
            <v>0</v>
          </cell>
          <cell r="V22">
            <v>0</v>
          </cell>
          <cell r="W22">
            <v>0</v>
          </cell>
          <cell r="Y22">
            <v>5</v>
          </cell>
          <cell r="Z22">
            <v>0</v>
          </cell>
          <cell r="AA22">
            <v>1</v>
          </cell>
        </row>
      </sheetData>
      <sheetData sheetId="22">
        <row r="22">
          <cell r="C22">
            <v>10</v>
          </cell>
          <cell r="D22">
            <v>10</v>
          </cell>
          <cell r="E22">
            <v>2</v>
          </cell>
          <cell r="F22">
            <v>225</v>
          </cell>
          <cell r="G22">
            <v>57</v>
          </cell>
          <cell r="H22">
            <v>28.125</v>
          </cell>
          <cell r="I22">
            <v>0</v>
          </cell>
          <cell r="J22">
            <v>2</v>
          </cell>
          <cell r="K22">
            <v>0</v>
          </cell>
          <cell r="L22">
            <v>27</v>
          </cell>
          <cell r="M22">
            <v>0</v>
          </cell>
          <cell r="O22">
            <v>20</v>
          </cell>
          <cell r="P22">
            <v>0</v>
          </cell>
          <cell r="Q22">
            <v>128</v>
          </cell>
          <cell r="R22">
            <v>5</v>
          </cell>
          <cell r="S22">
            <v>25.6</v>
          </cell>
          <cell r="T22" t="str">
            <v>3-37</v>
          </cell>
          <cell r="U22">
            <v>0</v>
          </cell>
          <cell r="V22">
            <v>0</v>
          </cell>
          <cell r="W22">
            <v>0</v>
          </cell>
          <cell r="Y22">
            <v>6</v>
          </cell>
          <cell r="Z22">
            <v>0</v>
          </cell>
          <cell r="AA22">
            <v>1</v>
          </cell>
        </row>
      </sheetData>
      <sheetData sheetId="23">
        <row r="22">
          <cell r="C22">
            <v>76</v>
          </cell>
          <cell r="D22">
            <v>41</v>
          </cell>
          <cell r="E22">
            <v>18</v>
          </cell>
          <cell r="F22">
            <v>99</v>
          </cell>
          <cell r="G22" t="str">
            <v>13*</v>
          </cell>
          <cell r="H22">
            <v>4.3043478260869561</v>
          </cell>
          <cell r="I22">
            <v>0</v>
          </cell>
          <cell r="J22">
            <v>0</v>
          </cell>
          <cell r="K22">
            <v>0</v>
          </cell>
          <cell r="L22">
            <v>8</v>
          </cell>
          <cell r="M22">
            <v>5</v>
          </cell>
          <cell r="O22">
            <v>64</v>
          </cell>
          <cell r="P22">
            <v>3</v>
          </cell>
          <cell r="Q22">
            <v>467</v>
          </cell>
          <cell r="R22">
            <v>13</v>
          </cell>
          <cell r="S22">
            <v>35.92307692307692</v>
          </cell>
          <cell r="T22" t="str">
            <v>3-15</v>
          </cell>
          <cell r="U22">
            <v>0</v>
          </cell>
          <cell r="Y22">
            <v>9</v>
          </cell>
          <cell r="Z22">
            <v>0</v>
          </cell>
          <cell r="AA22">
            <v>0</v>
          </cell>
        </row>
      </sheetData>
      <sheetData sheetId="24">
        <row r="22">
          <cell r="C22">
            <v>8</v>
          </cell>
          <cell r="D22">
            <v>8</v>
          </cell>
          <cell r="E22">
            <v>2</v>
          </cell>
          <cell r="F22">
            <v>273</v>
          </cell>
          <cell r="G22">
            <v>91</v>
          </cell>
          <cell r="H22">
            <v>45.5</v>
          </cell>
          <cell r="I22">
            <v>0</v>
          </cell>
          <cell r="J22">
            <v>2</v>
          </cell>
          <cell r="K22">
            <v>3</v>
          </cell>
          <cell r="L22">
            <v>44</v>
          </cell>
          <cell r="M22">
            <v>0</v>
          </cell>
          <cell r="O22">
            <v>29</v>
          </cell>
          <cell r="P22">
            <v>5</v>
          </cell>
          <cell r="Q22">
            <v>132</v>
          </cell>
          <cell r="R22">
            <v>2</v>
          </cell>
          <cell r="S22">
            <v>66</v>
          </cell>
          <cell r="T22" t="str">
            <v>1-7</v>
          </cell>
          <cell r="U22">
            <v>0</v>
          </cell>
          <cell r="V22">
            <v>0</v>
          </cell>
          <cell r="W22">
            <v>0</v>
          </cell>
          <cell r="Y22">
            <v>2</v>
          </cell>
          <cell r="Z22">
            <v>0</v>
          </cell>
          <cell r="AA22">
            <v>1</v>
          </cell>
        </row>
      </sheetData>
      <sheetData sheetId="25">
        <row r="22">
          <cell r="C22">
            <v>1054</v>
          </cell>
          <cell r="D22">
            <v>954</v>
          </cell>
          <cell r="E22">
            <v>128</v>
          </cell>
          <cell r="F22">
            <v>22282</v>
          </cell>
          <cell r="G22" t="str">
            <v>136*</v>
          </cell>
          <cell r="H22">
            <v>26.975786924939467</v>
          </cell>
          <cell r="I22">
            <v>9</v>
          </cell>
          <cell r="J22">
            <v>129</v>
          </cell>
          <cell r="K22">
            <v>97</v>
          </cell>
          <cell r="L22">
            <v>2504</v>
          </cell>
          <cell r="M22">
            <v>65</v>
          </cell>
          <cell r="O22">
            <v>1257.2</v>
          </cell>
          <cell r="P22">
            <v>194</v>
          </cell>
          <cell r="Q22">
            <v>4359</v>
          </cell>
          <cell r="R22">
            <v>219</v>
          </cell>
          <cell r="S22">
            <v>19.904109589041095</v>
          </cell>
          <cell r="T22" t="str">
            <v>6-39</v>
          </cell>
          <cell r="U22">
            <v>4</v>
          </cell>
          <cell r="V22">
            <v>56</v>
          </cell>
          <cell r="W22">
            <v>6</v>
          </cell>
          <cell r="Y22">
            <v>521</v>
          </cell>
          <cell r="Z22">
            <v>302</v>
          </cell>
          <cell r="AA22">
            <v>31</v>
          </cell>
        </row>
      </sheetData>
      <sheetData sheetId="26">
        <row r="22">
          <cell r="C22">
            <v>491</v>
          </cell>
          <cell r="D22">
            <v>272</v>
          </cell>
          <cell r="E22">
            <v>92</v>
          </cell>
          <cell r="F22">
            <v>771</v>
          </cell>
          <cell r="G22">
            <v>25</v>
          </cell>
          <cell r="H22">
            <v>4.2833333333333332</v>
          </cell>
          <cell r="I22">
            <v>0</v>
          </cell>
          <cell r="J22">
            <v>0</v>
          </cell>
          <cell r="K22">
            <v>0</v>
          </cell>
          <cell r="L22">
            <v>49</v>
          </cell>
          <cell r="M22">
            <v>53</v>
          </cell>
          <cell r="O22">
            <v>1578.3</v>
          </cell>
          <cell r="P22">
            <v>248</v>
          </cell>
          <cell r="Q22">
            <v>6034</v>
          </cell>
          <cell r="R22">
            <v>245</v>
          </cell>
          <cell r="S22">
            <v>24.62857142857143</v>
          </cell>
          <cell r="T22" t="str">
            <v>8-69</v>
          </cell>
          <cell r="U22">
            <v>1</v>
          </cell>
          <cell r="V22">
            <v>296</v>
          </cell>
          <cell r="W22">
            <v>15</v>
          </cell>
          <cell r="Y22">
            <v>92</v>
          </cell>
          <cell r="Z22">
            <v>0</v>
          </cell>
          <cell r="AA22">
            <v>5.5</v>
          </cell>
        </row>
      </sheetData>
      <sheetData sheetId="27">
        <row r="22">
          <cell r="C22">
            <v>6</v>
          </cell>
          <cell r="D22">
            <v>4</v>
          </cell>
          <cell r="E22">
            <v>0</v>
          </cell>
          <cell r="F22">
            <v>30</v>
          </cell>
          <cell r="G22">
            <v>14</v>
          </cell>
          <cell r="H22">
            <v>7.5</v>
          </cell>
          <cell r="I22">
            <v>0</v>
          </cell>
          <cell r="J22">
            <v>0</v>
          </cell>
          <cell r="K22">
            <v>0</v>
          </cell>
          <cell r="L22">
            <v>5</v>
          </cell>
          <cell r="M22">
            <v>0</v>
          </cell>
          <cell r="O22">
            <v>38.5</v>
          </cell>
          <cell r="P22">
            <v>2</v>
          </cell>
          <cell r="Q22">
            <v>193</v>
          </cell>
          <cell r="R22">
            <v>5</v>
          </cell>
          <cell r="S22">
            <v>38.6</v>
          </cell>
          <cell r="T22" t="str">
            <v>3-33</v>
          </cell>
          <cell r="U22">
            <v>0</v>
          </cell>
          <cell r="V22">
            <v>0</v>
          </cell>
          <cell r="W22">
            <v>0</v>
          </cell>
          <cell r="Y22">
            <v>3</v>
          </cell>
          <cell r="Z22">
            <v>0</v>
          </cell>
          <cell r="AA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41"/>
  <sheetViews>
    <sheetView topLeftCell="A5" zoomScaleNormal="100" workbookViewId="0">
      <selection activeCell="B24" sqref="B24:B25"/>
    </sheetView>
  </sheetViews>
  <sheetFormatPr defaultRowHeight="16.5"/>
  <cols>
    <col min="1" max="1" width="9.140625" style="3"/>
    <col min="2" max="2" width="11.5703125" style="3" customWidth="1"/>
    <col min="3" max="3" width="4.42578125" style="3" customWidth="1"/>
    <col min="4" max="4" width="9.140625" style="4"/>
    <col min="5" max="5" width="9.140625" style="3"/>
    <col min="6" max="6" width="15" style="5" bestFit="1" customWidth="1"/>
    <col min="7" max="7" width="9.140625" style="4"/>
    <col min="8" max="8" width="15.85546875" style="5" bestFit="1" customWidth="1"/>
    <col min="9" max="9" width="9.140625" style="4"/>
    <col min="10" max="12" width="9.140625" style="3"/>
    <col min="13" max="13" width="4.140625" style="3" customWidth="1"/>
    <col min="14" max="16384" width="9.140625" style="3"/>
  </cols>
  <sheetData>
    <row r="1" spans="1:11" ht="29.25">
      <c r="A1" s="79" t="s">
        <v>22</v>
      </c>
      <c r="B1" s="80"/>
      <c r="C1" s="80"/>
      <c r="D1" s="80"/>
      <c r="E1" s="80"/>
      <c r="F1" s="81"/>
      <c r="G1" s="1"/>
      <c r="I1" s="2"/>
    </row>
    <row r="3" spans="1:11" ht="21" customHeight="1">
      <c r="A3" s="82" t="s">
        <v>0</v>
      </c>
      <c r="B3" s="83"/>
      <c r="C3" s="84"/>
    </row>
    <row r="4" spans="1:11" ht="21" customHeight="1">
      <c r="A4" s="9"/>
      <c r="B4" s="9"/>
      <c r="C4" s="9"/>
    </row>
    <row r="5" spans="1:11">
      <c r="A5" s="4"/>
      <c r="B5" s="4"/>
      <c r="C5" s="4"/>
    </row>
    <row r="6" spans="1:11">
      <c r="A6" s="5" t="s">
        <v>1</v>
      </c>
      <c r="C6" s="6"/>
      <c r="D6" s="4">
        <v>543</v>
      </c>
      <c r="F6" s="5" t="s">
        <v>12</v>
      </c>
    </row>
    <row r="7" spans="1:11">
      <c r="A7" s="5"/>
      <c r="C7" s="6"/>
    </row>
    <row r="8" spans="1:11">
      <c r="A8" s="5" t="s">
        <v>3</v>
      </c>
      <c r="C8" s="6"/>
      <c r="D8" s="4" t="s">
        <v>14</v>
      </c>
      <c r="F8" s="5" t="s">
        <v>12</v>
      </c>
      <c r="G8" s="3"/>
      <c r="H8" s="3"/>
      <c r="I8" s="3"/>
    </row>
    <row r="9" spans="1:11">
      <c r="A9" s="5"/>
      <c r="C9" s="6"/>
    </row>
    <row r="10" spans="1:11">
      <c r="A10" s="5" t="s">
        <v>5</v>
      </c>
      <c r="C10" s="6"/>
      <c r="D10" s="8">
        <v>47</v>
      </c>
      <c r="F10" s="5" t="s">
        <v>18</v>
      </c>
      <c r="K10" s="4"/>
    </row>
    <row r="11" spans="1:11">
      <c r="A11" s="5"/>
      <c r="C11" s="6"/>
      <c r="K11" s="4"/>
    </row>
    <row r="12" spans="1:11">
      <c r="A12" s="5" t="s">
        <v>10</v>
      </c>
      <c r="C12" s="6"/>
      <c r="D12" s="4">
        <v>192</v>
      </c>
      <c r="F12" s="5" t="s">
        <v>12</v>
      </c>
      <c r="G12" s="4" t="s">
        <v>15</v>
      </c>
      <c r="H12" s="3"/>
      <c r="I12" s="3"/>
    </row>
    <row r="13" spans="1:11">
      <c r="A13" s="5"/>
      <c r="C13" s="6"/>
      <c r="F13" s="5" t="s">
        <v>16</v>
      </c>
      <c r="G13" s="4">
        <v>53</v>
      </c>
    </row>
    <row r="14" spans="1:11">
      <c r="A14" s="5"/>
      <c r="C14" s="6"/>
    </row>
    <row r="15" spans="1:11">
      <c r="A15" s="5" t="s">
        <v>9</v>
      </c>
      <c r="C15" s="6"/>
      <c r="D15" s="4" t="s">
        <v>20</v>
      </c>
      <c r="F15" s="6" t="s">
        <v>16</v>
      </c>
      <c r="G15" s="3"/>
    </row>
    <row r="16" spans="1:11">
      <c r="A16" s="5"/>
      <c r="C16" s="6"/>
      <c r="F16" s="6" t="s">
        <v>26</v>
      </c>
      <c r="G16" s="6"/>
    </row>
    <row r="17" spans="1:7">
      <c r="A17" s="5"/>
      <c r="C17" s="6"/>
    </row>
    <row r="18" spans="1:7">
      <c r="A18" s="5" t="s">
        <v>11</v>
      </c>
      <c r="C18" s="6"/>
      <c r="D18" s="4">
        <v>9</v>
      </c>
      <c r="F18" s="5" t="s">
        <v>16</v>
      </c>
    </row>
    <row r="19" spans="1:7">
      <c r="D19" s="3"/>
      <c r="F19" s="3"/>
      <c r="G19" s="3"/>
    </row>
    <row r="20" spans="1:7">
      <c r="A20" s="5" t="s">
        <v>23</v>
      </c>
      <c r="C20" s="6"/>
      <c r="D20" s="4">
        <v>72</v>
      </c>
      <c r="F20" s="5" t="s">
        <v>12</v>
      </c>
    </row>
    <row r="21" spans="1:7">
      <c r="D21" s="3"/>
      <c r="F21" s="3"/>
      <c r="G21" s="3"/>
    </row>
    <row r="22" spans="1:7">
      <c r="A22" s="5" t="s">
        <v>27</v>
      </c>
      <c r="C22" s="6"/>
      <c r="D22" s="4">
        <v>3</v>
      </c>
      <c r="F22" s="5" t="s">
        <v>12</v>
      </c>
      <c r="G22" s="3"/>
    </row>
    <row r="23" spans="1:7">
      <c r="A23" s="5"/>
      <c r="C23" s="6"/>
      <c r="F23" s="6" t="s">
        <v>16</v>
      </c>
      <c r="G23" s="6"/>
    </row>
    <row r="25" spans="1:7">
      <c r="A25" s="5" t="s">
        <v>25</v>
      </c>
      <c r="C25" s="6"/>
      <c r="D25" s="4">
        <v>1</v>
      </c>
      <c r="F25" s="5" t="s">
        <v>12</v>
      </c>
    </row>
    <row r="26" spans="1:7">
      <c r="A26" s="5"/>
      <c r="C26" s="6"/>
    </row>
    <row r="27" spans="1:7">
      <c r="A27" s="5" t="s">
        <v>24</v>
      </c>
      <c r="C27" s="6"/>
      <c r="D27" s="4">
        <v>15</v>
      </c>
      <c r="F27" s="5" t="s">
        <v>28</v>
      </c>
    </row>
    <row r="28" spans="1:7">
      <c r="A28" s="5"/>
      <c r="C28" s="6"/>
    </row>
    <row r="29" spans="1:7">
      <c r="A29" s="5" t="s">
        <v>29</v>
      </c>
      <c r="C29" s="6"/>
      <c r="D29" s="4">
        <v>15</v>
      </c>
      <c r="F29" s="5" t="s">
        <v>28</v>
      </c>
    </row>
    <row r="31" spans="1:7">
      <c r="A31" s="5" t="s">
        <v>2</v>
      </c>
      <c r="C31" s="6"/>
      <c r="D31" s="4">
        <v>23</v>
      </c>
      <c r="F31" s="5" t="s">
        <v>13</v>
      </c>
      <c r="G31" s="3"/>
    </row>
    <row r="33" spans="1:8">
      <c r="A33" s="5" t="s">
        <v>6</v>
      </c>
      <c r="D33" s="4">
        <v>13.75</v>
      </c>
      <c r="F33" s="5" t="s">
        <v>19</v>
      </c>
    </row>
    <row r="35" spans="1:8">
      <c r="A35" s="5" t="s">
        <v>7</v>
      </c>
      <c r="D35" s="8">
        <v>3.3</v>
      </c>
      <c r="F35" s="5" t="s">
        <v>19</v>
      </c>
      <c r="G35" s="3"/>
      <c r="H35" s="3"/>
    </row>
    <row r="36" spans="1:8">
      <c r="A36" s="5"/>
      <c r="C36" s="6"/>
      <c r="D36" s="7"/>
      <c r="G36" s="3"/>
      <c r="H36" s="3"/>
    </row>
    <row r="37" spans="1:8">
      <c r="A37" s="5" t="s">
        <v>4</v>
      </c>
      <c r="C37" s="6"/>
      <c r="D37" s="7" t="s">
        <v>17</v>
      </c>
      <c r="F37" s="5" t="s">
        <v>13</v>
      </c>
      <c r="G37" s="3"/>
      <c r="H37" s="3"/>
    </row>
    <row r="39" spans="1:8">
      <c r="A39" s="5" t="s">
        <v>21</v>
      </c>
      <c r="C39" s="6"/>
      <c r="D39" s="4">
        <v>20</v>
      </c>
      <c r="F39" s="5" t="s">
        <v>13</v>
      </c>
      <c r="G39" s="3"/>
      <c r="H39" s="3"/>
    </row>
    <row r="40" spans="1:8">
      <c r="A40" s="5"/>
      <c r="B40" s="4"/>
      <c r="D40" s="3"/>
      <c r="F40" s="3"/>
      <c r="G40" s="3"/>
      <c r="H40" s="3"/>
    </row>
    <row r="41" spans="1:8">
      <c r="A41" s="5" t="s">
        <v>8</v>
      </c>
      <c r="C41" s="6"/>
      <c r="D41" s="4">
        <v>9</v>
      </c>
      <c r="F41" s="5" t="s">
        <v>13</v>
      </c>
      <c r="G41" s="3"/>
      <c r="H41" s="3"/>
    </row>
  </sheetData>
  <mergeCells count="2">
    <mergeCell ref="A1:F1"/>
    <mergeCell ref="A3:C3"/>
  </mergeCells>
  <phoneticPr fontId="3" type="noConversion"/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11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173AA-82F2-48B7-9B57-997028CC1C78}">
  <sheetPr>
    <tabColor rgb="FFFF0000"/>
  </sheetPr>
  <dimension ref="A1:AJ30"/>
  <sheetViews>
    <sheetView topLeftCell="A6" workbookViewId="0">
      <selection activeCell="Q14" sqref="Q14"/>
    </sheetView>
  </sheetViews>
  <sheetFormatPr defaultRowHeight="16.5"/>
  <cols>
    <col min="1" max="3" width="9.140625" style="15"/>
    <col min="4" max="4" width="5.7109375" style="15" customWidth="1"/>
    <col min="5" max="5" width="9.140625" style="15"/>
    <col min="6" max="6" width="10.85546875" style="15" customWidth="1"/>
    <col min="7" max="7" width="9.140625" style="15"/>
    <col min="8" max="8" width="5.7109375" style="15" customWidth="1"/>
    <col min="9" max="9" width="9.140625" style="15"/>
    <col min="10" max="10" width="13.85546875" style="15" customWidth="1"/>
    <col min="11" max="11" width="9.140625" style="15"/>
    <col min="12" max="12" width="5.7109375" style="15" customWidth="1"/>
    <col min="13" max="13" width="9.140625" style="15"/>
    <col min="14" max="14" width="14.5703125" style="15" customWidth="1"/>
    <col min="15" max="16" width="9.140625" style="15"/>
    <col min="17" max="17" width="10.28515625" style="15" customWidth="1"/>
    <col min="18" max="20" width="9.140625" style="15"/>
    <col min="21" max="21" width="10.85546875" style="15" customWidth="1"/>
    <col min="22" max="16384" width="9.140625" style="15"/>
  </cols>
  <sheetData>
    <row r="1" spans="1:15" s="16" customFormat="1" ht="18">
      <c r="A1" s="16" t="s">
        <v>442</v>
      </c>
      <c r="E1" s="15" t="s">
        <v>443</v>
      </c>
    </row>
    <row r="3" spans="1:15" s="16" customFormat="1" ht="18">
      <c r="A3" s="16" t="s">
        <v>444</v>
      </c>
      <c r="E3" s="16" t="s">
        <v>445</v>
      </c>
      <c r="I3" s="16" t="s">
        <v>446</v>
      </c>
      <c r="M3" s="16" t="s">
        <v>447</v>
      </c>
      <c r="O3" s="17" t="s">
        <v>448</v>
      </c>
    </row>
    <row r="5" spans="1:15">
      <c r="A5" s="3" t="s">
        <v>439</v>
      </c>
      <c r="B5" s="3"/>
      <c r="C5" s="3">
        <v>1054</v>
      </c>
      <c r="E5" s="3" t="s">
        <v>439</v>
      </c>
      <c r="F5" s="3"/>
      <c r="G5" s="3">
        <v>954</v>
      </c>
      <c r="I5" s="3" t="s">
        <v>439</v>
      </c>
      <c r="J5" s="3"/>
      <c r="K5" s="3">
        <v>22882</v>
      </c>
      <c r="M5" s="3" t="s">
        <v>431</v>
      </c>
      <c r="N5" s="3"/>
      <c r="O5" s="72">
        <v>87.68</v>
      </c>
    </row>
    <row r="6" spans="1:15">
      <c r="A6" s="3" t="s">
        <v>449</v>
      </c>
      <c r="B6" s="3"/>
      <c r="C6" s="3">
        <v>938</v>
      </c>
      <c r="E6" s="3" t="s">
        <v>450</v>
      </c>
      <c r="F6" s="3"/>
      <c r="G6" s="3">
        <v>685</v>
      </c>
      <c r="I6" s="3" t="s">
        <v>450</v>
      </c>
      <c r="J6" s="3"/>
      <c r="K6" s="3">
        <v>16651</v>
      </c>
      <c r="M6" s="3" t="s">
        <v>419</v>
      </c>
      <c r="N6" s="3"/>
      <c r="O6" s="72">
        <v>48.38</v>
      </c>
    </row>
    <row r="7" spans="1:15">
      <c r="A7" s="3" t="s">
        <v>450</v>
      </c>
      <c r="B7" s="3"/>
      <c r="C7" s="3">
        <v>710</v>
      </c>
      <c r="E7" s="77" t="s">
        <v>451</v>
      </c>
      <c r="F7" s="3"/>
      <c r="G7" s="3">
        <v>639</v>
      </c>
      <c r="I7" s="77" t="s">
        <v>451</v>
      </c>
      <c r="J7" s="3"/>
      <c r="K7" s="3">
        <v>11626</v>
      </c>
      <c r="M7" s="3" t="s">
        <v>435</v>
      </c>
      <c r="O7" s="72">
        <v>41.77</v>
      </c>
    </row>
    <row r="8" spans="1:15">
      <c r="A8" s="77" t="s">
        <v>452</v>
      </c>
      <c r="B8" s="3"/>
      <c r="C8" s="3">
        <v>690</v>
      </c>
      <c r="E8" s="77" t="s">
        <v>452</v>
      </c>
      <c r="F8" s="3"/>
      <c r="G8" s="3">
        <v>594</v>
      </c>
      <c r="I8" s="77" t="s">
        <v>452</v>
      </c>
      <c r="J8" s="3"/>
      <c r="K8" s="3">
        <v>8399</v>
      </c>
      <c r="M8" s="3" t="s">
        <v>429</v>
      </c>
      <c r="N8" s="3"/>
      <c r="O8" s="72">
        <v>38.909999999999997</v>
      </c>
    </row>
    <row r="9" spans="1:15">
      <c r="A9" s="77" t="s">
        <v>451</v>
      </c>
      <c r="B9" s="3"/>
      <c r="C9" s="3">
        <v>678</v>
      </c>
      <c r="E9" s="3" t="s">
        <v>449</v>
      </c>
      <c r="F9" s="3"/>
      <c r="G9" s="3">
        <v>463</v>
      </c>
      <c r="I9" s="77" t="s">
        <v>453</v>
      </c>
      <c r="J9" s="3"/>
      <c r="K9" s="3">
        <v>6200</v>
      </c>
      <c r="M9" s="3" t="s">
        <v>450</v>
      </c>
      <c r="N9" s="3"/>
      <c r="O9" s="72">
        <v>27.891122278056951</v>
      </c>
    </row>
    <row r="10" spans="1:15">
      <c r="A10" s="3" t="s">
        <v>454</v>
      </c>
      <c r="B10" s="3"/>
      <c r="C10" s="3">
        <v>525</v>
      </c>
      <c r="E10" s="77" t="s">
        <v>453</v>
      </c>
      <c r="F10" s="3"/>
      <c r="G10" s="3">
        <v>454</v>
      </c>
      <c r="I10" s="3" t="s">
        <v>419</v>
      </c>
      <c r="J10" s="3"/>
      <c r="K10" s="3">
        <v>4935</v>
      </c>
      <c r="M10" s="3" t="s">
        <v>439</v>
      </c>
      <c r="N10" s="3"/>
      <c r="O10" s="72">
        <v>26.98</v>
      </c>
    </row>
    <row r="11" spans="1:15">
      <c r="A11" s="3" t="s">
        <v>428</v>
      </c>
      <c r="B11" s="3"/>
      <c r="C11" s="3">
        <v>493</v>
      </c>
      <c r="E11" s="3" t="s">
        <v>428</v>
      </c>
      <c r="F11" s="3"/>
      <c r="G11" s="3">
        <v>347</v>
      </c>
      <c r="I11" s="3" t="s">
        <v>415</v>
      </c>
      <c r="J11" s="3"/>
      <c r="K11" s="3">
        <v>3970</v>
      </c>
      <c r="M11" s="3" t="s">
        <v>418</v>
      </c>
      <c r="N11" s="3"/>
      <c r="O11" s="72">
        <v>25.79</v>
      </c>
    </row>
    <row r="12" spans="1:15">
      <c r="A12" s="3" t="s">
        <v>440</v>
      </c>
      <c r="B12" s="3"/>
      <c r="C12" s="3">
        <v>491</v>
      </c>
      <c r="E12" s="3" t="s">
        <v>454</v>
      </c>
      <c r="F12" s="3"/>
      <c r="G12" s="3">
        <v>342</v>
      </c>
      <c r="I12" s="3" t="s">
        <v>455</v>
      </c>
      <c r="J12" s="3"/>
      <c r="K12" s="3">
        <v>3606</v>
      </c>
      <c r="M12" s="3" t="s">
        <v>456</v>
      </c>
      <c r="N12" s="3"/>
      <c r="O12" s="72">
        <v>24.98</v>
      </c>
    </row>
    <row r="13" spans="1:15">
      <c r="A13" s="77" t="s">
        <v>453</v>
      </c>
      <c r="B13" s="3"/>
      <c r="C13" s="3">
        <v>487</v>
      </c>
      <c r="E13" s="3" t="s">
        <v>440</v>
      </c>
      <c r="F13" s="3"/>
      <c r="G13" s="3">
        <v>272</v>
      </c>
      <c r="I13" s="3" t="s">
        <v>429</v>
      </c>
      <c r="J13" s="3"/>
      <c r="K13" s="3">
        <v>3424</v>
      </c>
      <c r="M13" s="3" t="s">
        <v>455</v>
      </c>
      <c r="N13" s="3"/>
      <c r="O13" s="72">
        <v>24.530612244897959</v>
      </c>
    </row>
    <row r="14" spans="1:15">
      <c r="A14" s="3" t="s">
        <v>434</v>
      </c>
      <c r="B14" s="3"/>
      <c r="C14" s="3">
        <v>415</v>
      </c>
      <c r="E14" s="3" t="s">
        <v>457</v>
      </c>
      <c r="F14" s="3"/>
      <c r="G14" s="3">
        <v>248</v>
      </c>
      <c r="I14" s="3" t="s">
        <v>430</v>
      </c>
      <c r="J14" s="3"/>
      <c r="K14" s="3">
        <v>3395</v>
      </c>
      <c r="M14" s="3" t="s">
        <v>430</v>
      </c>
      <c r="N14" s="3"/>
      <c r="O14" s="72">
        <v>22.63</v>
      </c>
    </row>
    <row r="17" spans="1:36" ht="18">
      <c r="A17" s="16" t="s">
        <v>458</v>
      </c>
      <c r="B17" s="16"/>
      <c r="C17" s="16"/>
      <c r="D17" s="16"/>
      <c r="E17" s="16" t="s">
        <v>459</v>
      </c>
      <c r="F17" s="16"/>
      <c r="G17" s="16"/>
      <c r="H17" s="16"/>
      <c r="I17" s="16" t="s">
        <v>460</v>
      </c>
      <c r="J17" s="16"/>
      <c r="K17" s="17" t="s">
        <v>461</v>
      </c>
      <c r="L17" s="16"/>
      <c r="M17" s="16" t="s">
        <v>462</v>
      </c>
    </row>
    <row r="19" spans="1:36">
      <c r="A19" s="3" t="s">
        <v>454</v>
      </c>
      <c r="B19" s="3"/>
      <c r="C19" s="3">
        <v>5627.2</v>
      </c>
      <c r="E19" s="3" t="s">
        <v>454</v>
      </c>
      <c r="F19" s="3"/>
      <c r="G19" s="3">
        <v>1071</v>
      </c>
      <c r="I19" s="3" t="s">
        <v>463</v>
      </c>
      <c r="J19" s="3"/>
      <c r="K19" s="62">
        <v>10.560885608856088</v>
      </c>
      <c r="M19" s="3" t="s">
        <v>439</v>
      </c>
      <c r="N19" s="3"/>
      <c r="O19" s="3">
        <v>521</v>
      </c>
      <c r="P19" s="3"/>
      <c r="Q19" s="3"/>
      <c r="R19" s="61"/>
      <c r="S19" s="3"/>
      <c r="T19" s="72"/>
      <c r="U19" s="3"/>
      <c r="V19" s="3"/>
      <c r="W19" s="3"/>
      <c r="X19" s="3"/>
      <c r="Y19" s="3"/>
      <c r="Z19" s="3"/>
      <c r="AA19" s="3"/>
      <c r="AB19" s="3"/>
      <c r="AC19" s="3"/>
      <c r="AD19" s="3"/>
      <c r="AE19" s="62"/>
      <c r="AF19" s="61"/>
      <c r="AG19" s="3"/>
      <c r="AH19" s="3"/>
      <c r="AI19" s="3"/>
      <c r="AJ19" s="3"/>
    </row>
    <row r="20" spans="1:36">
      <c r="A20" s="3" t="s">
        <v>449</v>
      </c>
      <c r="B20" s="3"/>
      <c r="C20" s="3">
        <v>4483.3</v>
      </c>
      <c r="E20" s="3" t="s">
        <v>449</v>
      </c>
      <c r="F20" s="3"/>
      <c r="G20" s="3">
        <v>986</v>
      </c>
      <c r="I20" s="3" t="s">
        <v>450</v>
      </c>
      <c r="J20" s="3"/>
      <c r="K20" s="62">
        <v>12.896907216494846</v>
      </c>
      <c r="M20" s="77" t="s">
        <v>451</v>
      </c>
      <c r="N20" s="3"/>
      <c r="O20" s="3">
        <v>259</v>
      </c>
      <c r="P20" s="3"/>
      <c r="Q20" s="3"/>
      <c r="R20" s="61"/>
      <c r="S20" s="3"/>
      <c r="T20" s="7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62"/>
      <c r="AF20" s="64"/>
      <c r="AG20" s="3"/>
      <c r="AH20" s="3"/>
      <c r="AI20" s="3"/>
      <c r="AJ20" s="3"/>
    </row>
    <row r="21" spans="1:36">
      <c r="A21" s="3" t="s">
        <v>450</v>
      </c>
      <c r="B21" s="3"/>
      <c r="C21" s="78">
        <v>3150</v>
      </c>
      <c r="E21" s="3" t="s">
        <v>450</v>
      </c>
      <c r="F21" s="3"/>
      <c r="G21" s="3">
        <v>873</v>
      </c>
      <c r="I21" s="3" t="s">
        <v>454</v>
      </c>
      <c r="J21" s="3"/>
      <c r="K21" s="62">
        <v>13.078431372549019</v>
      </c>
      <c r="M21" s="3" t="s">
        <v>450</v>
      </c>
      <c r="N21" s="3"/>
      <c r="O21" s="3">
        <v>226</v>
      </c>
      <c r="P21" s="3"/>
      <c r="Q21" s="3"/>
      <c r="R21" s="61"/>
      <c r="S21" s="3"/>
      <c r="T21" s="72"/>
      <c r="U21" s="3"/>
      <c r="V21" s="3"/>
      <c r="W21" s="3"/>
      <c r="X21" s="3"/>
      <c r="Y21" s="3"/>
      <c r="Z21" s="3"/>
      <c r="AA21" s="78"/>
      <c r="AB21" s="3"/>
      <c r="AC21" s="3"/>
      <c r="AD21" s="3"/>
      <c r="AE21" s="62"/>
      <c r="AF21" s="64"/>
      <c r="AG21" s="3"/>
      <c r="AH21" s="3"/>
      <c r="AI21" s="3"/>
      <c r="AJ21" s="3"/>
    </row>
    <row r="22" spans="1:36">
      <c r="A22" s="3" t="s">
        <v>428</v>
      </c>
      <c r="B22" s="3"/>
      <c r="C22" s="78">
        <v>3045</v>
      </c>
      <c r="E22" s="3" t="s">
        <v>428</v>
      </c>
      <c r="F22" s="3"/>
      <c r="G22" s="3">
        <v>508</v>
      </c>
      <c r="I22" s="3" t="s">
        <v>430</v>
      </c>
      <c r="J22" s="3"/>
      <c r="K22" s="62">
        <v>14.53</v>
      </c>
      <c r="M22" s="3" t="s">
        <v>449</v>
      </c>
      <c r="N22" s="3"/>
      <c r="O22" s="3">
        <v>204</v>
      </c>
      <c r="P22" s="3"/>
      <c r="Q22" s="3"/>
      <c r="R22" s="61"/>
      <c r="S22" s="3"/>
      <c r="T22" s="72"/>
      <c r="U22" s="3"/>
      <c r="V22" s="3"/>
      <c r="W22" s="3"/>
      <c r="X22" s="3"/>
      <c r="Y22" s="3"/>
      <c r="Z22" s="3"/>
      <c r="AA22" s="3"/>
      <c r="AB22" s="3"/>
      <c r="AC22" s="3"/>
      <c r="AD22" s="3"/>
      <c r="AE22" s="62"/>
      <c r="AF22" s="61"/>
      <c r="AG22" s="3"/>
      <c r="AH22" s="3"/>
      <c r="AI22" s="3"/>
      <c r="AJ22" s="3"/>
    </row>
    <row r="23" spans="1:36">
      <c r="A23" s="3" t="s">
        <v>464</v>
      </c>
      <c r="B23" s="3"/>
      <c r="C23" s="3">
        <v>2659.5</v>
      </c>
      <c r="E23" s="3" t="s">
        <v>430</v>
      </c>
      <c r="F23" s="3"/>
      <c r="G23" s="3">
        <v>457</v>
      </c>
      <c r="I23" s="3" t="s">
        <v>465</v>
      </c>
      <c r="J23" s="3"/>
      <c r="K23" s="62">
        <v>14.627450980392156</v>
      </c>
      <c r="M23" s="77" t="s">
        <v>452</v>
      </c>
      <c r="N23" s="3"/>
      <c r="O23" s="3">
        <v>202</v>
      </c>
      <c r="P23" s="3"/>
      <c r="Q23" s="3"/>
      <c r="R23" s="61"/>
      <c r="S23" s="3"/>
      <c r="T23" s="72"/>
      <c r="U23" s="3"/>
      <c r="V23" s="3"/>
      <c r="W23" s="3"/>
      <c r="X23" s="3"/>
      <c r="Y23" s="3"/>
      <c r="Z23" s="3"/>
      <c r="AA23" s="3"/>
      <c r="AB23" s="3"/>
      <c r="AC23" s="3"/>
      <c r="AD23" s="3"/>
      <c r="AE23" s="62"/>
      <c r="AF23" s="64"/>
      <c r="AG23" s="3"/>
      <c r="AH23" s="3"/>
      <c r="AI23" s="3"/>
      <c r="AJ23" s="3"/>
    </row>
    <row r="24" spans="1:36">
      <c r="A24" s="3" t="s">
        <v>417</v>
      </c>
      <c r="B24" s="3"/>
      <c r="C24" s="3">
        <v>2021.5</v>
      </c>
      <c r="E24" s="3" t="s">
        <v>464</v>
      </c>
      <c r="F24" s="3"/>
      <c r="G24" s="3">
        <v>412</v>
      </c>
      <c r="I24" s="77" t="s">
        <v>452</v>
      </c>
      <c r="J24" s="3"/>
      <c r="K24" s="62">
        <v>15.134615384615385</v>
      </c>
      <c r="M24" s="3" t="s">
        <v>434</v>
      </c>
      <c r="N24" s="3"/>
      <c r="O24" s="3">
        <v>154</v>
      </c>
      <c r="P24" s="3"/>
      <c r="Q24" s="3"/>
      <c r="R24" s="61"/>
      <c r="S24" s="3"/>
      <c r="T24" s="72"/>
      <c r="U24" s="3"/>
      <c r="V24" s="3"/>
      <c r="W24" s="3"/>
      <c r="X24" s="3"/>
      <c r="Y24" s="3"/>
      <c r="Z24" s="3"/>
      <c r="AA24" s="3"/>
      <c r="AB24" s="3"/>
      <c r="AC24" s="3"/>
      <c r="AD24" s="3"/>
      <c r="AE24" s="62"/>
      <c r="AF24" s="61"/>
      <c r="AG24" s="3"/>
      <c r="AH24" s="3"/>
      <c r="AI24" s="3"/>
      <c r="AJ24" s="3"/>
    </row>
    <row r="25" spans="1:36">
      <c r="A25" s="3" t="s">
        <v>430</v>
      </c>
      <c r="B25" s="3"/>
      <c r="C25" s="3">
        <v>2004.3</v>
      </c>
      <c r="E25" s="3" t="s">
        <v>466</v>
      </c>
      <c r="F25" s="3"/>
      <c r="G25" s="3">
        <v>309</v>
      </c>
      <c r="I25" s="3" t="s">
        <v>467</v>
      </c>
      <c r="J25" s="3"/>
      <c r="K25" s="62">
        <v>16.707964601769913</v>
      </c>
      <c r="M25" s="3" t="s">
        <v>466</v>
      </c>
      <c r="N25" s="3"/>
      <c r="O25" s="3">
        <v>143</v>
      </c>
      <c r="P25" s="3"/>
      <c r="Q25" s="3"/>
      <c r="R25" s="61"/>
      <c r="S25" s="3"/>
      <c r="T25" s="72"/>
      <c r="U25" s="3"/>
      <c r="V25" s="3"/>
      <c r="W25" s="3"/>
      <c r="X25" s="3"/>
      <c r="Y25" s="3"/>
      <c r="Z25" s="3"/>
      <c r="AA25" s="78"/>
      <c r="AB25" s="3"/>
      <c r="AC25" s="3"/>
      <c r="AD25" s="3"/>
      <c r="AE25" s="62"/>
      <c r="AF25" s="64"/>
      <c r="AG25" s="3"/>
      <c r="AH25" s="3"/>
      <c r="AI25" s="3"/>
      <c r="AJ25" s="3"/>
    </row>
    <row r="26" spans="1:36">
      <c r="A26" s="3" t="s">
        <v>466</v>
      </c>
      <c r="B26" s="3"/>
      <c r="C26" s="78">
        <v>1928.2</v>
      </c>
      <c r="E26" s="3" t="s">
        <v>417</v>
      </c>
      <c r="F26" s="3"/>
      <c r="G26" s="3">
        <v>279</v>
      </c>
      <c r="I26" s="3" t="s">
        <v>464</v>
      </c>
      <c r="J26" s="3"/>
      <c r="K26" s="62">
        <v>16.75</v>
      </c>
      <c r="M26" s="3" t="s">
        <v>454</v>
      </c>
      <c r="N26" s="3"/>
      <c r="O26" s="3">
        <v>132</v>
      </c>
      <c r="P26" s="3"/>
      <c r="Q26" s="3"/>
      <c r="R26" s="61"/>
      <c r="S26" s="3"/>
      <c r="T26" s="7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62"/>
      <c r="AF26" s="64"/>
      <c r="AG26" s="3"/>
      <c r="AH26" s="3"/>
      <c r="AI26" s="3"/>
      <c r="AJ26" s="3"/>
    </row>
    <row r="27" spans="1:36">
      <c r="A27" s="3" t="s">
        <v>440</v>
      </c>
      <c r="B27" s="3"/>
      <c r="C27" s="3">
        <v>1578.3</v>
      </c>
      <c r="E27" s="3" t="s">
        <v>463</v>
      </c>
      <c r="F27" s="3"/>
      <c r="G27" s="3">
        <v>271</v>
      </c>
      <c r="I27" s="3" t="s">
        <v>429</v>
      </c>
      <c r="J27" s="3"/>
      <c r="K27" s="62">
        <v>16.79</v>
      </c>
      <c r="M27" s="3" t="s">
        <v>428</v>
      </c>
      <c r="N27" s="3"/>
      <c r="O27" s="3">
        <v>129</v>
      </c>
      <c r="P27" s="3"/>
      <c r="Q27" s="3"/>
      <c r="R27" s="61"/>
      <c r="S27" s="3"/>
      <c r="T27" s="72"/>
      <c r="U27" s="3"/>
      <c r="V27" s="3"/>
      <c r="W27" s="3"/>
      <c r="X27" s="3"/>
      <c r="Y27" s="3"/>
      <c r="Z27" s="3"/>
      <c r="AA27" s="3"/>
      <c r="AB27" s="3"/>
      <c r="AC27" s="3"/>
      <c r="AD27" s="3"/>
      <c r="AE27" s="62"/>
      <c r="AF27" s="61"/>
      <c r="AG27" s="3"/>
      <c r="AH27" s="3"/>
      <c r="AI27" s="3"/>
      <c r="AJ27" s="3"/>
    </row>
    <row r="28" spans="1:36">
      <c r="A28" s="3" t="s">
        <v>468</v>
      </c>
      <c r="B28" s="3"/>
      <c r="C28" s="78">
        <v>1184</v>
      </c>
      <c r="E28" s="3" t="s">
        <v>440</v>
      </c>
      <c r="F28" s="3"/>
      <c r="G28" s="3">
        <v>245</v>
      </c>
      <c r="I28" s="3" t="s">
        <v>455</v>
      </c>
      <c r="J28" s="3"/>
      <c r="K28" s="62">
        <v>17.945205479452056</v>
      </c>
      <c r="M28" s="77" t="s">
        <v>453</v>
      </c>
      <c r="N28" s="3"/>
      <c r="O28" s="3">
        <v>122</v>
      </c>
      <c r="P28" s="3"/>
      <c r="Q28" s="3"/>
      <c r="R28" s="61"/>
      <c r="S28" s="3"/>
      <c r="T28" s="72"/>
      <c r="U28" s="3"/>
      <c r="V28" s="3"/>
      <c r="W28" s="3"/>
      <c r="X28" s="3"/>
      <c r="Y28" s="3"/>
      <c r="Z28" s="3"/>
      <c r="AA28" s="3"/>
      <c r="AB28" s="3"/>
      <c r="AC28" s="3"/>
      <c r="AD28" s="3"/>
      <c r="AE28" s="62"/>
      <c r="AF28" s="64"/>
      <c r="AG28" s="3"/>
      <c r="AH28" s="3"/>
      <c r="AI28" s="3"/>
      <c r="AJ28" s="3"/>
    </row>
    <row r="29" spans="1:36">
      <c r="M29" s="3"/>
      <c r="N29" s="61"/>
      <c r="O29" s="3"/>
      <c r="P29" s="72"/>
      <c r="Q29" s="3"/>
      <c r="R29" s="3"/>
      <c r="S29" s="3"/>
      <c r="T29" s="3"/>
      <c r="U29" s="3"/>
      <c r="V29" s="3"/>
      <c r="W29" s="78"/>
      <c r="X29" s="3"/>
      <c r="Y29" s="3"/>
      <c r="Z29" s="3"/>
    </row>
    <row r="30" spans="1:36">
      <c r="M30" s="3"/>
      <c r="N30" s="61"/>
      <c r="O30" s="3"/>
      <c r="P30" s="72"/>
      <c r="Q30" s="3"/>
      <c r="R30" s="3"/>
      <c r="S30" s="3"/>
      <c r="T30" s="3"/>
      <c r="U30" s="3"/>
      <c r="V30" s="3"/>
      <c r="W30" s="3"/>
      <c r="X30" s="3"/>
      <c r="Y30" s="3"/>
      <c r="Z3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2AA6A-646E-4442-AB6C-B935B86D0301}">
  <sheetPr>
    <tabColor rgb="FFFF0000"/>
  </sheetPr>
  <dimension ref="A1:R54"/>
  <sheetViews>
    <sheetView topLeftCell="A21" workbookViewId="0">
      <selection activeCell="R8" sqref="R8"/>
    </sheetView>
  </sheetViews>
  <sheetFormatPr defaultRowHeight="16.5"/>
  <cols>
    <col min="1" max="1" width="9.42578125" style="15" customWidth="1"/>
    <col min="2" max="2" width="12.140625" style="15" bestFit="1" customWidth="1"/>
    <col min="3" max="3" width="8.28515625" style="17" bestFit="1" customWidth="1"/>
    <col min="4" max="4" width="7" style="17" bestFit="1" customWidth="1"/>
    <col min="5" max="5" width="7.5703125" style="17" bestFit="1" customWidth="1"/>
    <col min="6" max="6" width="6.42578125" style="17" bestFit="1" customWidth="1"/>
    <col min="7" max="7" width="9.5703125" style="17" bestFit="1" customWidth="1"/>
    <col min="8" max="8" width="11.140625" style="17" customWidth="1"/>
    <col min="9" max="9" width="9.140625" style="17" bestFit="1"/>
    <col min="10" max="10" width="6.85546875" style="17" bestFit="1" customWidth="1"/>
    <col min="11" max="11" width="5.7109375" style="17" bestFit="1" customWidth="1"/>
    <col min="12" max="12" width="5.42578125" style="17" bestFit="1" customWidth="1"/>
    <col min="13" max="13" width="4.7109375" style="17" customWidth="1"/>
    <col min="14" max="14" width="7.85546875" style="17" bestFit="1" customWidth="1"/>
    <col min="15" max="15" width="9.5703125" style="17" bestFit="1" customWidth="1"/>
    <col min="16" max="16" width="8.42578125" style="17" bestFit="1" customWidth="1"/>
    <col min="19" max="16384" width="9.140625" style="15"/>
  </cols>
  <sheetData>
    <row r="1" spans="1:18" s="12" customFormat="1">
      <c r="A1" s="10" t="s">
        <v>30</v>
      </c>
      <c r="B1" s="10" t="s">
        <v>31</v>
      </c>
      <c r="C1" s="11" t="s">
        <v>32</v>
      </c>
      <c r="D1" s="11" t="s">
        <v>33</v>
      </c>
      <c r="E1" s="11" t="s">
        <v>34</v>
      </c>
      <c r="F1" s="11" t="s">
        <v>35</v>
      </c>
      <c r="G1" s="11" t="s">
        <v>36</v>
      </c>
      <c r="H1" s="11" t="s">
        <v>37</v>
      </c>
      <c r="I1" s="11" t="s">
        <v>38</v>
      </c>
      <c r="J1" s="11" t="s">
        <v>39</v>
      </c>
      <c r="K1" s="11" t="s">
        <v>40</v>
      </c>
      <c r="L1" s="11" t="s">
        <v>41</v>
      </c>
      <c r="M1" s="11"/>
      <c r="N1" s="11" t="s">
        <v>42</v>
      </c>
      <c r="O1" s="11" t="s">
        <v>43</v>
      </c>
      <c r="P1" s="11" t="s">
        <v>44</v>
      </c>
    </row>
    <row r="2" spans="1:18">
      <c r="A2" s="13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5"/>
    </row>
    <row r="3" spans="1:18" ht="18">
      <c r="A3" s="16" t="s">
        <v>45</v>
      </c>
      <c r="Q3" s="15"/>
      <c r="R3" s="15"/>
    </row>
    <row r="4" spans="1:18">
      <c r="Q4" s="15"/>
      <c r="R4" s="15"/>
    </row>
    <row r="5" spans="1:18">
      <c r="A5" s="15" t="s">
        <v>46</v>
      </c>
      <c r="B5" s="15" t="s">
        <v>47</v>
      </c>
      <c r="C5" s="17">
        <v>4</v>
      </c>
      <c r="D5" s="17">
        <v>3</v>
      </c>
      <c r="E5" s="17">
        <v>0</v>
      </c>
      <c r="F5" s="17">
        <v>141</v>
      </c>
      <c r="G5" s="17" t="s">
        <v>48</v>
      </c>
      <c r="H5" s="17" t="s">
        <v>49</v>
      </c>
      <c r="I5" s="17">
        <v>0</v>
      </c>
      <c r="J5" s="17">
        <v>1</v>
      </c>
      <c r="K5" s="17">
        <v>19</v>
      </c>
      <c r="L5" s="17">
        <v>0</v>
      </c>
      <c r="N5" s="17">
        <v>1</v>
      </c>
      <c r="O5" s="17">
        <v>0</v>
      </c>
      <c r="P5" s="17">
        <v>0</v>
      </c>
      <c r="Q5" s="15"/>
      <c r="R5" s="15"/>
    </row>
    <row r="6" spans="1:18">
      <c r="A6" s="15" t="s">
        <v>50</v>
      </c>
      <c r="B6" s="15" t="s">
        <v>51</v>
      </c>
      <c r="C6" s="17">
        <v>8</v>
      </c>
      <c r="D6" s="17">
        <v>8</v>
      </c>
      <c r="E6" s="17">
        <v>2</v>
      </c>
      <c r="F6" s="17">
        <v>273</v>
      </c>
      <c r="G6" s="17" t="s">
        <v>52</v>
      </c>
      <c r="H6" s="17" t="s">
        <v>53</v>
      </c>
      <c r="I6" s="17">
        <v>0</v>
      </c>
      <c r="J6" s="17">
        <v>2</v>
      </c>
      <c r="K6" s="17">
        <v>44</v>
      </c>
      <c r="L6" s="17">
        <v>3</v>
      </c>
      <c r="N6" s="17">
        <v>2</v>
      </c>
      <c r="O6" s="17">
        <v>0</v>
      </c>
      <c r="P6" s="17">
        <v>1</v>
      </c>
      <c r="Q6" s="15"/>
      <c r="R6" s="15"/>
    </row>
    <row r="7" spans="1:18">
      <c r="A7" s="15" t="s">
        <v>54</v>
      </c>
      <c r="B7" s="15" t="s">
        <v>55</v>
      </c>
      <c r="C7" s="17">
        <v>14</v>
      </c>
      <c r="D7" s="17">
        <v>14</v>
      </c>
      <c r="E7" s="17">
        <v>1</v>
      </c>
      <c r="F7" s="17">
        <v>543</v>
      </c>
      <c r="G7" s="17" t="s">
        <v>14</v>
      </c>
      <c r="H7" s="17" t="s">
        <v>56</v>
      </c>
      <c r="I7" s="17">
        <v>1</v>
      </c>
      <c r="J7" s="17">
        <v>3</v>
      </c>
      <c r="K7" s="17">
        <v>72</v>
      </c>
      <c r="L7" s="17">
        <v>1</v>
      </c>
      <c r="N7" s="17">
        <v>5</v>
      </c>
      <c r="O7" s="17">
        <v>0</v>
      </c>
      <c r="P7" s="17">
        <v>1</v>
      </c>
      <c r="Q7" s="15"/>
      <c r="R7" s="15"/>
    </row>
    <row r="8" spans="1:18">
      <c r="A8" s="15" t="s">
        <v>57</v>
      </c>
      <c r="B8" s="15" t="s">
        <v>58</v>
      </c>
      <c r="C8" s="17">
        <v>3</v>
      </c>
      <c r="D8" s="17">
        <v>3</v>
      </c>
      <c r="E8" s="17">
        <v>1</v>
      </c>
      <c r="F8" s="17">
        <v>81</v>
      </c>
      <c r="G8" s="17" t="s">
        <v>59</v>
      </c>
      <c r="H8" s="17" t="s">
        <v>60</v>
      </c>
      <c r="I8" s="17">
        <v>0</v>
      </c>
      <c r="J8" s="17">
        <v>1</v>
      </c>
      <c r="K8" s="17">
        <v>8</v>
      </c>
      <c r="L8" s="17">
        <v>3</v>
      </c>
      <c r="N8" s="17">
        <v>1</v>
      </c>
      <c r="O8" s="17">
        <v>0</v>
      </c>
      <c r="P8" s="17">
        <v>0</v>
      </c>
      <c r="Q8" s="15"/>
      <c r="R8" s="15"/>
    </row>
    <row r="9" spans="1:18">
      <c r="A9" s="15" t="s">
        <v>61</v>
      </c>
      <c r="B9" s="15" t="s">
        <v>62</v>
      </c>
      <c r="C9" s="17">
        <v>9</v>
      </c>
      <c r="D9" s="17">
        <v>7</v>
      </c>
      <c r="E9" s="17">
        <v>2</v>
      </c>
      <c r="F9" s="17">
        <v>181</v>
      </c>
      <c r="G9" s="17" t="s">
        <v>63</v>
      </c>
      <c r="H9" s="17" t="s">
        <v>64</v>
      </c>
      <c r="I9" s="17">
        <v>0</v>
      </c>
      <c r="J9" s="17">
        <v>1</v>
      </c>
      <c r="K9" s="17">
        <v>29</v>
      </c>
      <c r="L9" s="17">
        <v>0</v>
      </c>
      <c r="N9" s="17">
        <v>3</v>
      </c>
      <c r="O9" s="17">
        <v>0</v>
      </c>
      <c r="P9" s="17">
        <v>0</v>
      </c>
      <c r="Q9" s="15"/>
      <c r="R9" s="15"/>
    </row>
    <row r="10" spans="1:18">
      <c r="A10" s="15" t="s">
        <v>65</v>
      </c>
      <c r="B10" s="15" t="s">
        <v>66</v>
      </c>
      <c r="C10" s="17">
        <v>10</v>
      </c>
      <c r="D10" s="17">
        <v>10</v>
      </c>
      <c r="E10" s="17">
        <v>2</v>
      </c>
      <c r="F10" s="17">
        <v>225</v>
      </c>
      <c r="G10" s="17" t="s">
        <v>67</v>
      </c>
      <c r="H10" s="17" t="s">
        <v>68</v>
      </c>
      <c r="I10" s="17">
        <v>0</v>
      </c>
      <c r="J10" s="17">
        <v>2</v>
      </c>
      <c r="K10" s="17">
        <v>27</v>
      </c>
      <c r="L10" s="17">
        <v>0</v>
      </c>
      <c r="N10" s="17">
        <v>6</v>
      </c>
      <c r="O10" s="17">
        <v>0</v>
      </c>
      <c r="P10" s="17">
        <v>1</v>
      </c>
      <c r="Q10" s="15"/>
      <c r="R10" s="15"/>
    </row>
    <row r="11" spans="1:18">
      <c r="A11" s="15" t="s">
        <v>69</v>
      </c>
      <c r="B11" s="15" t="s">
        <v>70</v>
      </c>
      <c r="C11" s="17">
        <v>14</v>
      </c>
      <c r="D11" s="17">
        <v>10</v>
      </c>
      <c r="E11" s="17">
        <v>6</v>
      </c>
      <c r="F11" s="17">
        <v>103</v>
      </c>
      <c r="G11" s="17" t="s">
        <v>71</v>
      </c>
      <c r="H11" s="17" t="s">
        <v>72</v>
      </c>
      <c r="I11" s="17">
        <v>0</v>
      </c>
      <c r="J11" s="17">
        <v>0</v>
      </c>
      <c r="K11" s="17">
        <v>5</v>
      </c>
      <c r="L11" s="17">
        <v>1</v>
      </c>
      <c r="N11" s="17">
        <v>3</v>
      </c>
      <c r="O11" s="17">
        <v>0</v>
      </c>
      <c r="P11" s="17">
        <v>0</v>
      </c>
      <c r="Q11" s="15"/>
      <c r="R11" s="15"/>
    </row>
    <row r="12" spans="1:18">
      <c r="A12" s="15" t="s">
        <v>73</v>
      </c>
      <c r="B12" s="15" t="s">
        <v>74</v>
      </c>
      <c r="C12" s="17">
        <v>8</v>
      </c>
      <c r="D12" s="17">
        <v>7</v>
      </c>
      <c r="E12" s="17">
        <v>0</v>
      </c>
      <c r="F12" s="17">
        <v>171</v>
      </c>
      <c r="G12" s="17" t="s">
        <v>75</v>
      </c>
      <c r="H12" s="17" t="s">
        <v>76</v>
      </c>
      <c r="I12" s="17">
        <v>0</v>
      </c>
      <c r="J12" s="17">
        <v>1</v>
      </c>
      <c r="K12" s="17">
        <v>30</v>
      </c>
      <c r="L12" s="17">
        <v>3</v>
      </c>
      <c r="N12" s="17">
        <v>2</v>
      </c>
      <c r="O12" s="17">
        <v>0</v>
      </c>
      <c r="P12" s="17">
        <v>0</v>
      </c>
      <c r="Q12" s="15"/>
      <c r="R12" s="15"/>
    </row>
    <row r="13" spans="1:18">
      <c r="A13" s="15" t="s">
        <v>77</v>
      </c>
      <c r="B13" s="15" t="s">
        <v>78</v>
      </c>
      <c r="C13" s="17">
        <v>11</v>
      </c>
      <c r="D13" s="17">
        <v>11</v>
      </c>
      <c r="E13" s="17">
        <v>0</v>
      </c>
      <c r="F13" s="17">
        <v>268</v>
      </c>
      <c r="G13" s="17" t="s">
        <v>75</v>
      </c>
      <c r="H13" s="17" t="s">
        <v>79</v>
      </c>
      <c r="I13" s="17">
        <v>0</v>
      </c>
      <c r="J13" s="17">
        <v>3</v>
      </c>
      <c r="K13" s="17">
        <v>29</v>
      </c>
      <c r="L13" s="17">
        <v>9</v>
      </c>
      <c r="N13" s="17">
        <v>3</v>
      </c>
      <c r="O13" s="17">
        <v>2</v>
      </c>
      <c r="P13" s="17">
        <v>0</v>
      </c>
      <c r="Q13" s="15"/>
      <c r="R13" s="15"/>
    </row>
    <row r="14" spans="1:18">
      <c r="A14" s="15" t="s">
        <v>80</v>
      </c>
      <c r="B14" s="15" t="s">
        <v>81</v>
      </c>
      <c r="C14" s="17">
        <v>17</v>
      </c>
      <c r="D14" s="17">
        <v>14</v>
      </c>
      <c r="E14" s="17">
        <v>2</v>
      </c>
      <c r="F14" s="17">
        <v>248</v>
      </c>
      <c r="G14" s="17" t="s">
        <v>82</v>
      </c>
      <c r="H14" s="17" t="s">
        <v>83</v>
      </c>
      <c r="I14" s="17">
        <v>0</v>
      </c>
      <c r="J14" s="17">
        <v>0</v>
      </c>
      <c r="K14" s="17">
        <v>32</v>
      </c>
      <c r="L14" s="17">
        <v>5</v>
      </c>
      <c r="N14" s="17">
        <v>9</v>
      </c>
      <c r="O14" s="17">
        <v>0</v>
      </c>
      <c r="P14" s="17">
        <v>0</v>
      </c>
      <c r="Q14" s="15"/>
      <c r="R14" s="15"/>
    </row>
    <row r="15" spans="1:18">
      <c r="A15" s="15" t="s">
        <v>84</v>
      </c>
      <c r="B15" s="15" t="s">
        <v>85</v>
      </c>
      <c r="C15" s="17">
        <v>8</v>
      </c>
      <c r="D15" s="17">
        <v>7</v>
      </c>
      <c r="E15" s="17">
        <v>1</v>
      </c>
      <c r="F15" s="17">
        <v>73</v>
      </c>
      <c r="G15" s="17" t="s">
        <v>86</v>
      </c>
      <c r="H15" s="17" t="s">
        <v>87</v>
      </c>
      <c r="I15" s="17">
        <v>0</v>
      </c>
      <c r="J15" s="17">
        <v>0</v>
      </c>
      <c r="K15" s="17">
        <v>7</v>
      </c>
      <c r="L15" s="17">
        <v>1</v>
      </c>
      <c r="N15" s="17">
        <v>3</v>
      </c>
      <c r="O15" s="17">
        <v>0</v>
      </c>
      <c r="P15" s="17">
        <v>2</v>
      </c>
      <c r="Q15" s="15"/>
      <c r="R15" s="15"/>
    </row>
    <row r="16" spans="1:18">
      <c r="A16" s="15" t="s">
        <v>88</v>
      </c>
      <c r="B16" s="15" t="s">
        <v>89</v>
      </c>
      <c r="C16" s="17">
        <v>13</v>
      </c>
      <c r="D16" s="17">
        <v>11</v>
      </c>
      <c r="E16" s="17">
        <v>1</v>
      </c>
      <c r="F16" s="17">
        <v>110</v>
      </c>
      <c r="G16" s="17" t="s">
        <v>90</v>
      </c>
      <c r="H16" s="17" t="s">
        <v>91</v>
      </c>
      <c r="I16" s="17">
        <v>0</v>
      </c>
      <c r="J16" s="17">
        <v>0</v>
      </c>
      <c r="K16" s="17">
        <v>18</v>
      </c>
      <c r="L16" s="17">
        <v>0</v>
      </c>
      <c r="N16" s="17">
        <v>5</v>
      </c>
      <c r="O16" s="17">
        <v>0</v>
      </c>
      <c r="P16" s="17">
        <v>1</v>
      </c>
      <c r="Q16" s="15"/>
      <c r="R16" s="15"/>
    </row>
    <row r="17" spans="1:18">
      <c r="A17" s="15" t="s">
        <v>92</v>
      </c>
      <c r="B17" s="15" t="s">
        <v>93</v>
      </c>
      <c r="C17" s="17">
        <v>10</v>
      </c>
      <c r="D17" s="17">
        <v>8</v>
      </c>
      <c r="E17" s="17">
        <v>2</v>
      </c>
      <c r="F17" s="17">
        <v>60</v>
      </c>
      <c r="G17" s="17" t="s">
        <v>94</v>
      </c>
      <c r="H17" s="17" t="s">
        <v>95</v>
      </c>
      <c r="I17" s="17">
        <v>0</v>
      </c>
      <c r="J17" s="17">
        <v>0</v>
      </c>
      <c r="K17" s="17">
        <v>11</v>
      </c>
      <c r="L17" s="17">
        <v>0</v>
      </c>
      <c r="N17" s="17">
        <v>1</v>
      </c>
      <c r="O17" s="17">
        <v>0</v>
      </c>
      <c r="P17" s="17">
        <v>0</v>
      </c>
      <c r="Q17" s="15"/>
      <c r="R17" s="15"/>
    </row>
    <row r="18" spans="1:18">
      <c r="A18" s="15" t="s">
        <v>96</v>
      </c>
      <c r="B18" s="15" t="s">
        <v>97</v>
      </c>
      <c r="C18" s="17">
        <v>3</v>
      </c>
      <c r="D18" s="17">
        <v>3</v>
      </c>
      <c r="E18" s="17">
        <v>0</v>
      </c>
      <c r="F18" s="17">
        <v>26</v>
      </c>
      <c r="G18" s="17" t="s">
        <v>98</v>
      </c>
      <c r="H18" s="17" t="s">
        <v>99</v>
      </c>
      <c r="I18" s="17">
        <v>0</v>
      </c>
      <c r="J18" s="17">
        <v>0</v>
      </c>
      <c r="K18" s="17">
        <v>4</v>
      </c>
      <c r="L18" s="17">
        <v>0</v>
      </c>
      <c r="N18" s="17">
        <v>0</v>
      </c>
      <c r="O18" s="17">
        <v>0</v>
      </c>
      <c r="P18" s="17">
        <v>0</v>
      </c>
      <c r="Q18" s="15"/>
      <c r="R18" s="15"/>
    </row>
    <row r="19" spans="1:18">
      <c r="A19" s="15" t="s">
        <v>100</v>
      </c>
      <c r="B19" s="15" t="s">
        <v>101</v>
      </c>
      <c r="C19" s="17">
        <v>6</v>
      </c>
      <c r="D19" s="17">
        <v>4</v>
      </c>
      <c r="E19" s="17">
        <v>0</v>
      </c>
      <c r="F19" s="17">
        <v>30</v>
      </c>
      <c r="G19" s="17" t="s">
        <v>102</v>
      </c>
      <c r="H19" s="17" t="s">
        <v>103</v>
      </c>
      <c r="I19" s="17">
        <v>0</v>
      </c>
      <c r="J19" s="17">
        <v>0</v>
      </c>
      <c r="K19" s="17">
        <v>5</v>
      </c>
      <c r="L19" s="17">
        <v>0</v>
      </c>
      <c r="N19" s="17">
        <v>3</v>
      </c>
      <c r="O19" s="17">
        <v>0</v>
      </c>
      <c r="P19" s="17">
        <v>0</v>
      </c>
      <c r="Q19" s="15"/>
      <c r="R19" s="15"/>
    </row>
    <row r="20" spans="1:18">
      <c r="A20" s="15" t="s">
        <v>104</v>
      </c>
      <c r="B20" s="15" t="s">
        <v>78</v>
      </c>
      <c r="C20" s="17">
        <v>10</v>
      </c>
      <c r="D20" s="17">
        <v>9</v>
      </c>
      <c r="E20" s="17">
        <v>0</v>
      </c>
      <c r="F20" s="17">
        <v>45</v>
      </c>
      <c r="G20" s="17" t="s">
        <v>105</v>
      </c>
      <c r="H20" s="17" t="s">
        <v>106</v>
      </c>
      <c r="I20" s="17">
        <v>0</v>
      </c>
      <c r="J20" s="17">
        <v>0</v>
      </c>
      <c r="K20" s="17">
        <v>7</v>
      </c>
      <c r="L20" s="17">
        <v>0</v>
      </c>
      <c r="N20" s="17">
        <v>3</v>
      </c>
      <c r="O20" s="17">
        <v>0</v>
      </c>
      <c r="P20" s="17">
        <v>2</v>
      </c>
      <c r="Q20" s="15"/>
      <c r="R20" s="15"/>
    </row>
    <row r="21" spans="1:18">
      <c r="A21" s="15" t="s">
        <v>107</v>
      </c>
      <c r="B21" s="15" t="s">
        <v>108</v>
      </c>
      <c r="C21" s="17">
        <v>5</v>
      </c>
      <c r="D21" s="17">
        <v>3</v>
      </c>
      <c r="E21" s="17">
        <v>1</v>
      </c>
      <c r="F21" s="17">
        <v>9</v>
      </c>
      <c r="G21" s="17" t="s">
        <v>109</v>
      </c>
      <c r="H21" s="17" t="s">
        <v>110</v>
      </c>
      <c r="I21" s="17">
        <v>0</v>
      </c>
      <c r="J21" s="17">
        <v>0</v>
      </c>
      <c r="K21" s="17">
        <v>1</v>
      </c>
      <c r="L21" s="17">
        <v>0</v>
      </c>
      <c r="N21" s="17">
        <v>1</v>
      </c>
      <c r="O21" s="17">
        <v>0</v>
      </c>
      <c r="P21" s="17">
        <v>0</v>
      </c>
      <c r="Q21" s="15"/>
      <c r="R21" s="15"/>
    </row>
    <row r="22" spans="1:18">
      <c r="A22" s="15" t="s">
        <v>111</v>
      </c>
      <c r="B22" s="15" t="s">
        <v>89</v>
      </c>
      <c r="C22" s="17">
        <v>3</v>
      </c>
      <c r="D22" s="17">
        <v>3</v>
      </c>
      <c r="E22" s="17">
        <v>0</v>
      </c>
      <c r="F22" s="17">
        <v>10</v>
      </c>
      <c r="G22" s="17" t="s">
        <v>112</v>
      </c>
      <c r="H22" s="17" t="s">
        <v>113</v>
      </c>
      <c r="I22" s="17">
        <v>0</v>
      </c>
      <c r="J22" s="17">
        <v>0</v>
      </c>
      <c r="K22" s="17">
        <v>1</v>
      </c>
      <c r="L22" s="17">
        <v>0</v>
      </c>
      <c r="N22" s="17">
        <v>1</v>
      </c>
      <c r="O22" s="17">
        <v>0</v>
      </c>
      <c r="P22" s="17">
        <v>1</v>
      </c>
      <c r="Q22" s="15"/>
      <c r="R22" s="15"/>
    </row>
    <row r="23" spans="1:18">
      <c r="A23" s="15" t="s">
        <v>114</v>
      </c>
      <c r="B23" s="15" t="s">
        <v>115</v>
      </c>
      <c r="C23" s="17">
        <v>2</v>
      </c>
      <c r="D23" s="17">
        <v>2</v>
      </c>
      <c r="E23" s="17">
        <v>0</v>
      </c>
      <c r="F23" s="17">
        <v>3</v>
      </c>
      <c r="G23" s="17" t="s">
        <v>116</v>
      </c>
      <c r="H23" s="17" t="s">
        <v>117</v>
      </c>
      <c r="I23" s="17">
        <v>0</v>
      </c>
      <c r="J23" s="17">
        <v>0</v>
      </c>
      <c r="K23" s="17">
        <v>0</v>
      </c>
      <c r="L23" s="17">
        <v>0</v>
      </c>
      <c r="N23" s="17">
        <v>0</v>
      </c>
      <c r="O23" s="17">
        <v>0</v>
      </c>
      <c r="P23" s="17">
        <v>0</v>
      </c>
      <c r="Q23" s="15"/>
      <c r="R23" s="15"/>
    </row>
    <row r="24" spans="1:18">
      <c r="Q24" s="15"/>
      <c r="R24" s="15"/>
    </row>
    <row r="25" spans="1:18" ht="18">
      <c r="A25" s="16" t="s">
        <v>118</v>
      </c>
      <c r="Q25" s="15"/>
      <c r="R25" s="15"/>
    </row>
    <row r="26" spans="1:18">
      <c r="Q26" s="15"/>
      <c r="R26" s="15"/>
    </row>
    <row r="27" spans="1:18">
      <c r="A27" s="15" t="s">
        <v>119</v>
      </c>
      <c r="B27" s="15" t="s">
        <v>120</v>
      </c>
      <c r="C27" s="17">
        <v>1</v>
      </c>
      <c r="D27" s="17">
        <v>1</v>
      </c>
      <c r="E27" s="17">
        <v>0</v>
      </c>
      <c r="F27" s="17">
        <v>53</v>
      </c>
      <c r="G27" s="17" t="s">
        <v>121</v>
      </c>
      <c r="H27" s="17" t="s">
        <v>122</v>
      </c>
      <c r="I27" s="17">
        <v>0</v>
      </c>
      <c r="J27" s="17">
        <v>1</v>
      </c>
      <c r="K27" s="17">
        <v>10</v>
      </c>
      <c r="L27" s="17">
        <v>0</v>
      </c>
      <c r="N27" s="17">
        <v>0</v>
      </c>
      <c r="O27" s="17">
        <v>0</v>
      </c>
      <c r="P27" s="17">
        <v>0</v>
      </c>
      <c r="Q27" s="15"/>
      <c r="R27" s="15"/>
    </row>
    <row r="28" spans="1:18">
      <c r="A28" s="15" t="s">
        <v>123</v>
      </c>
      <c r="B28" s="15" t="s">
        <v>124</v>
      </c>
      <c r="C28" s="17">
        <v>1</v>
      </c>
      <c r="D28" s="17">
        <v>1</v>
      </c>
      <c r="E28" s="17">
        <v>0</v>
      </c>
      <c r="F28" s="17">
        <v>49</v>
      </c>
      <c r="G28" s="17" t="s">
        <v>125</v>
      </c>
      <c r="H28" s="17" t="s">
        <v>126</v>
      </c>
      <c r="I28" s="17">
        <v>0</v>
      </c>
      <c r="J28" s="17">
        <v>0</v>
      </c>
      <c r="K28" s="17">
        <v>5</v>
      </c>
      <c r="L28" s="17">
        <v>0</v>
      </c>
      <c r="N28" s="17">
        <v>0</v>
      </c>
      <c r="O28" s="17">
        <v>0</v>
      </c>
      <c r="P28" s="17">
        <v>0</v>
      </c>
      <c r="Q28" s="15"/>
      <c r="R28" s="15"/>
    </row>
    <row r="29" spans="1:18">
      <c r="A29" s="15" t="s">
        <v>127</v>
      </c>
      <c r="B29" s="15" t="s">
        <v>128</v>
      </c>
      <c r="C29" s="17">
        <v>12</v>
      </c>
      <c r="D29" s="17">
        <v>5</v>
      </c>
      <c r="E29" s="17">
        <v>4</v>
      </c>
      <c r="F29" s="17">
        <v>21</v>
      </c>
      <c r="G29" s="17" t="s">
        <v>129</v>
      </c>
      <c r="H29" s="17" t="s">
        <v>130</v>
      </c>
      <c r="I29" s="17">
        <v>0</v>
      </c>
      <c r="J29" s="17">
        <v>0</v>
      </c>
      <c r="K29" s="17">
        <v>3</v>
      </c>
      <c r="L29" s="17">
        <v>0</v>
      </c>
      <c r="N29" s="17">
        <v>2</v>
      </c>
      <c r="O29" s="17">
        <v>0</v>
      </c>
      <c r="P29" s="17">
        <v>0</v>
      </c>
      <c r="Q29" s="15"/>
      <c r="R29" s="15"/>
    </row>
    <row r="30" spans="1:18">
      <c r="A30" s="15" t="s">
        <v>131</v>
      </c>
      <c r="B30" s="15" t="s">
        <v>132</v>
      </c>
      <c r="C30" s="17">
        <v>3</v>
      </c>
      <c r="D30" s="17">
        <v>2</v>
      </c>
      <c r="E30" s="17">
        <v>1</v>
      </c>
      <c r="F30" s="17">
        <v>20</v>
      </c>
      <c r="G30" s="17" t="s">
        <v>133</v>
      </c>
      <c r="H30" s="17" t="s">
        <v>134</v>
      </c>
      <c r="I30" s="17">
        <v>0</v>
      </c>
      <c r="J30" s="17">
        <v>0</v>
      </c>
      <c r="K30" s="17">
        <v>4</v>
      </c>
      <c r="L30" s="17">
        <v>0</v>
      </c>
      <c r="N30" s="17">
        <v>3</v>
      </c>
      <c r="O30" s="17">
        <v>0</v>
      </c>
      <c r="P30" s="17">
        <v>0</v>
      </c>
      <c r="Q30" s="15"/>
      <c r="R30" s="15"/>
    </row>
    <row r="31" spans="1:18">
      <c r="A31" s="15" t="s">
        <v>135</v>
      </c>
      <c r="B31" s="15" t="s">
        <v>136</v>
      </c>
      <c r="C31" s="17">
        <v>1</v>
      </c>
      <c r="D31" s="17">
        <v>1</v>
      </c>
      <c r="E31" s="17">
        <v>0</v>
      </c>
      <c r="F31" s="17">
        <v>13</v>
      </c>
      <c r="G31" s="17" t="s">
        <v>137</v>
      </c>
      <c r="H31" s="17" t="s">
        <v>138</v>
      </c>
      <c r="I31" s="17">
        <v>0</v>
      </c>
      <c r="J31" s="17">
        <v>0</v>
      </c>
      <c r="K31" s="17">
        <v>1</v>
      </c>
      <c r="L31" s="17">
        <v>0</v>
      </c>
      <c r="N31" s="17">
        <v>0</v>
      </c>
      <c r="O31" s="17">
        <v>0</v>
      </c>
      <c r="P31" s="17">
        <v>0</v>
      </c>
      <c r="Q31" s="15"/>
      <c r="R31" s="15"/>
    </row>
    <row r="32" spans="1:18">
      <c r="A32" s="15" t="s">
        <v>139</v>
      </c>
      <c r="B32" s="15" t="s">
        <v>140</v>
      </c>
      <c r="C32" s="17">
        <v>1</v>
      </c>
      <c r="D32" s="17">
        <v>1</v>
      </c>
      <c r="E32" s="17">
        <v>0</v>
      </c>
      <c r="F32" s="17">
        <v>8</v>
      </c>
      <c r="G32" s="17" t="s">
        <v>129</v>
      </c>
      <c r="H32" s="17" t="s">
        <v>141</v>
      </c>
      <c r="I32" s="17">
        <v>0</v>
      </c>
      <c r="J32" s="17">
        <v>0</v>
      </c>
      <c r="K32" s="17">
        <v>1</v>
      </c>
      <c r="L32" s="17">
        <v>0</v>
      </c>
      <c r="N32" s="17">
        <v>1</v>
      </c>
      <c r="O32" s="17">
        <v>0</v>
      </c>
      <c r="P32" s="17">
        <v>0</v>
      </c>
      <c r="Q32" s="15"/>
      <c r="R32" s="15"/>
    </row>
    <row r="33" spans="1:18">
      <c r="A33" s="15" t="s">
        <v>107</v>
      </c>
      <c r="B33" s="15" t="s">
        <v>142</v>
      </c>
      <c r="C33" s="17">
        <v>1</v>
      </c>
      <c r="D33" s="17">
        <v>1</v>
      </c>
      <c r="E33" s="17">
        <v>0</v>
      </c>
      <c r="F33" s="17">
        <v>8</v>
      </c>
      <c r="G33" s="17" t="s">
        <v>129</v>
      </c>
      <c r="H33" s="17" t="s">
        <v>141</v>
      </c>
      <c r="I33" s="17">
        <v>0</v>
      </c>
      <c r="J33" s="17">
        <v>0</v>
      </c>
      <c r="K33" s="17">
        <v>2</v>
      </c>
      <c r="L33" s="17">
        <v>0</v>
      </c>
      <c r="N33" s="17">
        <v>1</v>
      </c>
      <c r="O33" s="17">
        <v>0</v>
      </c>
      <c r="P33" s="17">
        <v>0</v>
      </c>
      <c r="Q33" s="15"/>
      <c r="R33" s="15"/>
    </row>
    <row r="34" spans="1:18">
      <c r="A34" s="15" t="s">
        <v>143</v>
      </c>
      <c r="B34" s="15" t="s">
        <v>144</v>
      </c>
      <c r="C34" s="17">
        <v>1</v>
      </c>
      <c r="D34" s="17">
        <v>1</v>
      </c>
      <c r="E34" s="17">
        <v>0</v>
      </c>
      <c r="F34" s="17">
        <v>4</v>
      </c>
      <c r="G34" s="17" t="s">
        <v>145</v>
      </c>
      <c r="H34" s="17" t="s">
        <v>146</v>
      </c>
      <c r="I34" s="17">
        <v>0</v>
      </c>
      <c r="J34" s="17">
        <v>0</v>
      </c>
      <c r="K34" s="17">
        <v>1</v>
      </c>
      <c r="L34" s="17">
        <v>0</v>
      </c>
      <c r="N34" s="17">
        <v>0</v>
      </c>
      <c r="O34" s="17">
        <v>0</v>
      </c>
      <c r="P34" s="17">
        <v>0</v>
      </c>
      <c r="Q34" s="15"/>
      <c r="R34" s="15"/>
    </row>
    <row r="35" spans="1:18">
      <c r="A35" s="15" t="s">
        <v>139</v>
      </c>
      <c r="B35" s="15" t="s">
        <v>147</v>
      </c>
      <c r="C35" s="17">
        <v>1</v>
      </c>
      <c r="D35" s="17">
        <v>1</v>
      </c>
      <c r="E35" s="17">
        <v>0</v>
      </c>
      <c r="F35" s="17">
        <v>3</v>
      </c>
      <c r="G35" s="17" t="s">
        <v>116</v>
      </c>
      <c r="H35" s="17" t="s">
        <v>148</v>
      </c>
      <c r="I35" s="17">
        <v>0</v>
      </c>
      <c r="J35" s="17">
        <v>0</v>
      </c>
      <c r="K35" s="17">
        <v>0</v>
      </c>
      <c r="L35" s="17">
        <v>0</v>
      </c>
      <c r="N35" s="17">
        <v>0</v>
      </c>
      <c r="O35" s="17">
        <v>0</v>
      </c>
      <c r="P35" s="17">
        <v>0</v>
      </c>
      <c r="Q35" s="15"/>
      <c r="R35" s="15"/>
    </row>
    <row r="36" spans="1:18">
      <c r="A36" s="15" t="s">
        <v>149</v>
      </c>
      <c r="B36" s="15" t="s">
        <v>150</v>
      </c>
      <c r="C36" s="17">
        <v>1</v>
      </c>
      <c r="D36" s="17">
        <v>1</v>
      </c>
      <c r="E36" s="17">
        <v>0</v>
      </c>
      <c r="F36" s="17">
        <v>2</v>
      </c>
      <c r="G36" s="17" t="s">
        <v>151</v>
      </c>
      <c r="H36" s="17" t="s">
        <v>152</v>
      </c>
      <c r="I36" s="17">
        <v>0</v>
      </c>
      <c r="J36" s="17">
        <v>0</v>
      </c>
      <c r="K36" s="17">
        <v>0</v>
      </c>
      <c r="L36" s="17">
        <v>0</v>
      </c>
      <c r="N36" s="17">
        <v>0</v>
      </c>
      <c r="O36" s="17">
        <v>0</v>
      </c>
      <c r="P36" s="17">
        <v>0</v>
      </c>
      <c r="Q36" s="15"/>
      <c r="R36" s="15"/>
    </row>
    <row r="37" spans="1:18">
      <c r="A37" s="15" t="s">
        <v>153</v>
      </c>
      <c r="B37" s="15" t="s">
        <v>154</v>
      </c>
      <c r="C37" s="17">
        <v>2</v>
      </c>
      <c r="D37" s="17">
        <v>1</v>
      </c>
      <c r="E37" s="17">
        <v>1</v>
      </c>
      <c r="F37" s="17">
        <v>2</v>
      </c>
      <c r="G37" s="17" t="s">
        <v>155</v>
      </c>
      <c r="H37" s="17" t="s">
        <v>156</v>
      </c>
      <c r="I37" s="17">
        <v>0</v>
      </c>
      <c r="J37" s="17">
        <v>0</v>
      </c>
      <c r="K37" s="17">
        <v>0</v>
      </c>
      <c r="L37" s="17">
        <v>0</v>
      </c>
      <c r="N37" s="17">
        <v>0</v>
      </c>
      <c r="O37" s="17">
        <v>0</v>
      </c>
      <c r="P37" s="17">
        <v>0</v>
      </c>
      <c r="Q37" s="15"/>
      <c r="R37" s="15"/>
    </row>
    <row r="38" spans="1:18">
      <c r="A38" s="15" t="s">
        <v>157</v>
      </c>
      <c r="B38" s="15" t="s">
        <v>158</v>
      </c>
      <c r="C38" s="17">
        <v>6</v>
      </c>
      <c r="D38" s="17">
        <v>2</v>
      </c>
      <c r="E38" s="17">
        <v>2</v>
      </c>
      <c r="F38" s="17">
        <v>1</v>
      </c>
      <c r="G38" s="17" t="s">
        <v>159</v>
      </c>
      <c r="H38" s="17" t="s">
        <v>156</v>
      </c>
      <c r="I38" s="17">
        <v>0</v>
      </c>
      <c r="J38" s="17">
        <v>0</v>
      </c>
      <c r="K38" s="17">
        <v>0</v>
      </c>
      <c r="L38" s="17">
        <v>0</v>
      </c>
      <c r="N38" s="17">
        <v>0</v>
      </c>
      <c r="O38" s="17">
        <v>0</v>
      </c>
      <c r="P38" s="17">
        <v>0</v>
      </c>
      <c r="Q38" s="15"/>
      <c r="R38" s="15"/>
    </row>
    <row r="39" spans="1:18">
      <c r="A39" s="15" t="s">
        <v>160</v>
      </c>
      <c r="B39" s="15" t="s">
        <v>161</v>
      </c>
      <c r="C39" s="17">
        <v>2</v>
      </c>
      <c r="D39" s="17">
        <v>1</v>
      </c>
      <c r="E39" s="17">
        <v>0</v>
      </c>
      <c r="F39" s="17">
        <v>0</v>
      </c>
      <c r="G39" s="17" t="s">
        <v>162</v>
      </c>
      <c r="H39" s="17" t="s">
        <v>156</v>
      </c>
      <c r="I39" s="17">
        <v>0</v>
      </c>
      <c r="J39" s="17">
        <v>0</v>
      </c>
      <c r="K39" s="17">
        <v>0</v>
      </c>
      <c r="L39" s="17">
        <v>0</v>
      </c>
      <c r="N39" s="17">
        <v>0</v>
      </c>
      <c r="O39" s="17">
        <v>0</v>
      </c>
      <c r="P39" s="17">
        <v>0</v>
      </c>
      <c r="Q39" s="15"/>
      <c r="R39" s="15"/>
    </row>
    <row r="40" spans="1:18">
      <c r="A40" s="15" t="s">
        <v>127</v>
      </c>
      <c r="B40" s="15" t="s">
        <v>163</v>
      </c>
      <c r="C40" s="17">
        <v>6</v>
      </c>
      <c r="D40" s="17">
        <v>2</v>
      </c>
      <c r="E40" s="17">
        <v>1</v>
      </c>
      <c r="F40" s="17">
        <v>0</v>
      </c>
      <c r="G40" s="17" t="s">
        <v>164</v>
      </c>
      <c r="H40" s="17" t="s">
        <v>156</v>
      </c>
      <c r="I40" s="17">
        <v>0</v>
      </c>
      <c r="J40" s="17">
        <v>0</v>
      </c>
      <c r="K40" s="17">
        <v>0</v>
      </c>
      <c r="L40" s="17">
        <v>0</v>
      </c>
      <c r="N40" s="17">
        <v>2</v>
      </c>
      <c r="O40" s="17">
        <v>0</v>
      </c>
      <c r="P40" s="17">
        <v>0</v>
      </c>
      <c r="Q40" s="15"/>
      <c r="R40" s="15"/>
    </row>
    <row r="41" spans="1:18">
      <c r="A41" s="15" t="s">
        <v>127</v>
      </c>
      <c r="B41" s="15" t="s">
        <v>136</v>
      </c>
      <c r="C41" s="17">
        <v>1</v>
      </c>
      <c r="D41" s="17">
        <v>1</v>
      </c>
      <c r="E41" s="17">
        <v>0</v>
      </c>
      <c r="F41" s="17">
        <v>0</v>
      </c>
      <c r="G41" s="17" t="s">
        <v>162</v>
      </c>
      <c r="H41" s="17" t="s">
        <v>156</v>
      </c>
      <c r="I41" s="17">
        <v>0</v>
      </c>
      <c r="J41" s="17">
        <v>0</v>
      </c>
      <c r="K41" s="17">
        <v>0</v>
      </c>
      <c r="L41" s="17">
        <v>0</v>
      </c>
      <c r="N41" s="17">
        <v>0</v>
      </c>
      <c r="O41" s="17">
        <v>0</v>
      </c>
      <c r="P41" s="17">
        <v>0</v>
      </c>
      <c r="Q41" s="15"/>
      <c r="R41" s="15"/>
    </row>
    <row r="42" spans="1:18">
      <c r="Q42" s="15"/>
      <c r="R42" s="15"/>
    </row>
    <row r="43" spans="1:18">
      <c r="C43" s="17">
        <f t="shared" ref="C43" si="0">SUM(C5:C42)</f>
        <v>198</v>
      </c>
      <c r="D43" s="17">
        <f t="shared" ref="D43:F43" si="1">SUM(D5:D42)</f>
        <v>159</v>
      </c>
      <c r="E43" s="17">
        <f t="shared" si="1"/>
        <v>30</v>
      </c>
      <c r="F43" s="17">
        <f t="shared" si="1"/>
        <v>2784</v>
      </c>
      <c r="I43" s="17">
        <f t="shared" ref="I43:L43" si="2">SUM(I5:I42)</f>
        <v>1</v>
      </c>
      <c r="J43" s="17">
        <f t="shared" si="2"/>
        <v>15</v>
      </c>
      <c r="K43" s="17">
        <f t="shared" si="2"/>
        <v>376</v>
      </c>
      <c r="L43" s="17">
        <f t="shared" si="2"/>
        <v>26</v>
      </c>
      <c r="N43" s="17">
        <f>SUM(N5:N42)</f>
        <v>61</v>
      </c>
      <c r="O43" s="17">
        <f t="shared" ref="O43:P43" si="3">SUM(O5:O42)</f>
        <v>2</v>
      </c>
      <c r="P43" s="17">
        <f t="shared" si="3"/>
        <v>9</v>
      </c>
      <c r="Q43" s="15"/>
      <c r="R43" s="15"/>
    </row>
    <row r="44" spans="1:18">
      <c r="Q44" s="15"/>
      <c r="R44" s="15"/>
    </row>
    <row r="45" spans="1:18">
      <c r="Q45" s="15"/>
      <c r="R45" s="15"/>
    </row>
    <row r="46" spans="1:18">
      <c r="Q46" s="15"/>
      <c r="R46" s="15"/>
    </row>
    <row r="47" spans="1:18">
      <c r="Q47" s="15"/>
      <c r="R47" s="15"/>
    </row>
    <row r="48" spans="1:18">
      <c r="Q48" s="15"/>
      <c r="R48" s="15"/>
    </row>
    <row r="49" spans="17:18">
      <c r="Q49" s="15"/>
      <c r="R49" s="15"/>
    </row>
    <row r="50" spans="17:18">
      <c r="Q50" s="15"/>
      <c r="R50" s="15"/>
    </row>
    <row r="51" spans="17:18">
      <c r="Q51" s="15"/>
      <c r="R51" s="15"/>
    </row>
    <row r="52" spans="17:18">
      <c r="Q52" s="15"/>
      <c r="R52" s="15"/>
    </row>
    <row r="53" spans="17:18">
      <c r="Q53" s="15"/>
      <c r="R53" s="15"/>
    </row>
    <row r="54" spans="17:18">
      <c r="Q54" s="15"/>
      <c r="R54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C056-F779-4DF4-BC1D-36D9B16F07DB}">
  <sheetPr>
    <tabColor rgb="FFFF0000"/>
  </sheetPr>
  <dimension ref="A1:L32"/>
  <sheetViews>
    <sheetView topLeftCell="A3" workbookViewId="0">
      <selection activeCell="N16" sqref="N16"/>
    </sheetView>
  </sheetViews>
  <sheetFormatPr defaultRowHeight="15"/>
  <cols>
    <col min="1" max="1" width="9.5703125" style="22" bestFit="1" customWidth="1"/>
    <col min="2" max="2" width="10.5703125" style="22" bestFit="1" customWidth="1"/>
    <col min="3" max="3" width="8.28515625" style="23" bestFit="1" customWidth="1"/>
    <col min="4" max="4" width="5.5703125" style="23" bestFit="1" customWidth="1"/>
    <col min="5" max="5" width="5.140625" style="23" bestFit="1" customWidth="1"/>
    <col min="6" max="6" width="8" style="23" bestFit="1" customWidth="1"/>
    <col min="7" max="7" width="6.140625" style="23" customWidth="1"/>
    <col min="8" max="8" width="7.5703125" style="23" bestFit="1" customWidth="1"/>
    <col min="9" max="9" width="11.42578125" style="24" bestFit="1" customWidth="1"/>
    <col min="10" max="10" width="7.7109375" style="23" bestFit="1" customWidth="1"/>
    <col min="11" max="11" width="8.42578125" style="23" bestFit="1" customWidth="1"/>
    <col min="12" max="12" width="11" style="23" bestFit="1" customWidth="1"/>
    <col min="13" max="16384" width="9.140625" style="22"/>
  </cols>
  <sheetData>
    <row r="1" spans="1:12" s="12" customFormat="1" ht="16.5">
      <c r="A1" s="10" t="s">
        <v>30</v>
      </c>
      <c r="B1" s="10" t="s">
        <v>31</v>
      </c>
      <c r="C1" s="11" t="s">
        <v>32</v>
      </c>
      <c r="D1" s="11" t="s">
        <v>165</v>
      </c>
      <c r="E1" s="11" t="s">
        <v>166</v>
      </c>
      <c r="F1" s="11" t="s">
        <v>167</v>
      </c>
      <c r="G1" s="11" t="s">
        <v>35</v>
      </c>
      <c r="H1" s="11" t="s">
        <v>168</v>
      </c>
      <c r="I1" s="18" t="s">
        <v>169</v>
      </c>
      <c r="J1" s="11" t="s">
        <v>37</v>
      </c>
      <c r="K1" s="11" t="s">
        <v>170</v>
      </c>
      <c r="L1" s="11" t="s">
        <v>171</v>
      </c>
    </row>
    <row r="2" spans="1:12">
      <c r="A2" s="19"/>
      <c r="B2" s="19"/>
      <c r="C2" s="20"/>
      <c r="D2" s="20"/>
      <c r="E2" s="20"/>
      <c r="F2" s="20"/>
      <c r="G2" s="20"/>
      <c r="H2" s="20"/>
      <c r="I2" s="21"/>
      <c r="J2" s="20"/>
      <c r="K2" s="20"/>
      <c r="L2" s="20"/>
    </row>
    <row r="3" spans="1:12" s="12" customFormat="1" ht="16.5">
      <c r="A3" s="10" t="s">
        <v>172</v>
      </c>
      <c r="B3" s="10"/>
      <c r="C3" s="11"/>
      <c r="D3" s="11"/>
      <c r="E3" s="11"/>
      <c r="F3" s="11"/>
      <c r="G3" s="11"/>
      <c r="H3" s="11"/>
      <c r="I3" s="18"/>
      <c r="J3" s="11"/>
      <c r="K3" s="11"/>
      <c r="L3" s="11"/>
    </row>
    <row r="4" spans="1:12">
      <c r="A4" s="19"/>
      <c r="B4" s="19"/>
      <c r="C4" s="20"/>
      <c r="D4" s="20"/>
      <c r="E4" s="20"/>
      <c r="F4" s="20"/>
      <c r="G4" s="20"/>
      <c r="H4" s="20"/>
      <c r="I4" s="21"/>
      <c r="J4" s="20"/>
      <c r="K4" s="20"/>
      <c r="L4" s="20"/>
    </row>
    <row r="5" spans="1:12">
      <c r="A5" s="22" t="s">
        <v>131</v>
      </c>
      <c r="B5" s="22" t="s">
        <v>132</v>
      </c>
      <c r="C5" s="23">
        <v>3</v>
      </c>
      <c r="D5" s="23">
        <v>16</v>
      </c>
      <c r="E5" s="23">
        <v>4</v>
      </c>
      <c r="F5" s="23">
        <v>2</v>
      </c>
      <c r="G5" s="23">
        <v>55</v>
      </c>
      <c r="H5" s="23">
        <v>4</v>
      </c>
      <c r="I5" s="24" t="s">
        <v>173</v>
      </c>
      <c r="J5" s="23" t="s">
        <v>174</v>
      </c>
      <c r="K5" s="23" t="s">
        <v>175</v>
      </c>
      <c r="L5" s="23">
        <v>0</v>
      </c>
    </row>
    <row r="6" spans="1:12">
      <c r="A6" s="22" t="s">
        <v>73</v>
      </c>
      <c r="B6" s="22" t="s">
        <v>74</v>
      </c>
      <c r="C6" s="23">
        <v>4</v>
      </c>
      <c r="D6" s="23">
        <v>20</v>
      </c>
      <c r="E6" s="23">
        <v>2</v>
      </c>
      <c r="F6" s="23">
        <v>1</v>
      </c>
      <c r="G6" s="23">
        <v>95</v>
      </c>
      <c r="H6" s="23">
        <v>6</v>
      </c>
      <c r="I6" s="24" t="s">
        <v>176</v>
      </c>
      <c r="J6" s="23" t="s">
        <v>177</v>
      </c>
      <c r="K6" s="23" t="s">
        <v>178</v>
      </c>
      <c r="L6" s="23">
        <v>0</v>
      </c>
    </row>
    <row r="7" spans="1:12">
      <c r="A7" s="22" t="s">
        <v>61</v>
      </c>
      <c r="B7" s="22" t="s">
        <v>62</v>
      </c>
      <c r="C7" s="23">
        <v>4</v>
      </c>
      <c r="D7" s="23">
        <v>17</v>
      </c>
      <c r="E7" s="23">
        <v>0</v>
      </c>
      <c r="F7" s="23">
        <v>3</v>
      </c>
      <c r="G7" s="23">
        <v>78</v>
      </c>
      <c r="H7" s="23">
        <v>4</v>
      </c>
      <c r="I7" s="24" t="s">
        <v>179</v>
      </c>
      <c r="J7" s="23" t="s">
        <v>180</v>
      </c>
      <c r="K7" s="23" t="s">
        <v>181</v>
      </c>
      <c r="L7" s="23">
        <v>0</v>
      </c>
    </row>
    <row r="8" spans="1:12">
      <c r="A8" s="22" t="s">
        <v>157</v>
      </c>
      <c r="B8" s="22" t="s">
        <v>158</v>
      </c>
      <c r="C8" s="23">
        <v>4</v>
      </c>
      <c r="D8" s="23">
        <v>13</v>
      </c>
      <c r="E8" s="23">
        <v>0</v>
      </c>
      <c r="F8" s="23">
        <v>0</v>
      </c>
      <c r="G8" s="23">
        <v>103</v>
      </c>
      <c r="H8" s="23">
        <v>5</v>
      </c>
      <c r="I8" s="24" t="s">
        <v>182</v>
      </c>
      <c r="J8" s="23" t="s">
        <v>183</v>
      </c>
      <c r="K8" s="23" t="s">
        <v>184</v>
      </c>
      <c r="L8" s="23">
        <v>0</v>
      </c>
    </row>
    <row r="9" spans="1:12">
      <c r="A9" s="22" t="s">
        <v>153</v>
      </c>
      <c r="B9" s="22" t="s">
        <v>154</v>
      </c>
      <c r="C9" s="23">
        <v>2</v>
      </c>
      <c r="D9" s="23">
        <v>11</v>
      </c>
      <c r="E9" s="23">
        <v>2</v>
      </c>
      <c r="F9" s="23">
        <v>1</v>
      </c>
      <c r="G9" s="23">
        <v>65</v>
      </c>
      <c r="H9" s="23">
        <v>3</v>
      </c>
      <c r="I9" s="24" t="s">
        <v>185</v>
      </c>
      <c r="J9" s="23" t="s">
        <v>186</v>
      </c>
      <c r="K9" s="23" t="s">
        <v>187</v>
      </c>
      <c r="L9" s="23">
        <v>0</v>
      </c>
    </row>
    <row r="10" spans="1:12">
      <c r="A10" s="22" t="s">
        <v>127</v>
      </c>
      <c r="B10" s="22" t="s">
        <v>128</v>
      </c>
      <c r="C10" s="23">
        <v>12</v>
      </c>
      <c r="D10" s="23">
        <v>73</v>
      </c>
      <c r="E10" s="23">
        <v>0</v>
      </c>
      <c r="F10" s="23">
        <v>10</v>
      </c>
      <c r="G10" s="23">
        <v>308</v>
      </c>
      <c r="H10" s="23">
        <v>14</v>
      </c>
      <c r="I10" s="24" t="s">
        <v>188</v>
      </c>
      <c r="J10" s="23" t="s">
        <v>189</v>
      </c>
      <c r="K10" s="23" t="s">
        <v>190</v>
      </c>
      <c r="L10" s="23">
        <v>0</v>
      </c>
    </row>
    <row r="11" spans="1:12">
      <c r="A11" s="22" t="s">
        <v>69</v>
      </c>
      <c r="B11" s="22" t="s">
        <v>70</v>
      </c>
      <c r="C11" s="23">
        <v>7</v>
      </c>
      <c r="D11" s="23">
        <v>34</v>
      </c>
      <c r="E11" s="23">
        <v>0</v>
      </c>
      <c r="F11" s="23">
        <v>3</v>
      </c>
      <c r="G11" s="23">
        <v>156</v>
      </c>
      <c r="H11" s="23">
        <v>7</v>
      </c>
      <c r="I11" s="24" t="s">
        <v>191</v>
      </c>
      <c r="J11" s="23" t="s">
        <v>192</v>
      </c>
      <c r="K11" s="23" t="s">
        <v>181</v>
      </c>
      <c r="L11" s="23">
        <v>0</v>
      </c>
    </row>
    <row r="12" spans="1:12">
      <c r="A12" s="22" t="s">
        <v>80</v>
      </c>
      <c r="B12" s="22" t="s">
        <v>81</v>
      </c>
      <c r="C12" s="23">
        <v>16</v>
      </c>
      <c r="D12" s="23">
        <v>108</v>
      </c>
      <c r="E12" s="23">
        <v>2</v>
      </c>
      <c r="F12" s="23">
        <v>20</v>
      </c>
      <c r="G12" s="23">
        <v>518</v>
      </c>
      <c r="H12" s="23">
        <v>23</v>
      </c>
      <c r="I12" s="24" t="s">
        <v>193</v>
      </c>
      <c r="J12" s="23" t="s">
        <v>194</v>
      </c>
      <c r="K12" s="23" t="s">
        <v>195</v>
      </c>
      <c r="L12" s="23">
        <v>0</v>
      </c>
    </row>
    <row r="13" spans="1:12">
      <c r="A13" s="22" t="s">
        <v>88</v>
      </c>
      <c r="B13" s="22" t="s">
        <v>89</v>
      </c>
      <c r="C13" s="23">
        <v>6</v>
      </c>
      <c r="D13" s="23">
        <v>26</v>
      </c>
      <c r="E13" s="23">
        <v>0</v>
      </c>
      <c r="F13" s="23">
        <v>3</v>
      </c>
      <c r="G13" s="23">
        <v>140</v>
      </c>
      <c r="H13" s="23">
        <v>6</v>
      </c>
      <c r="I13" s="24" t="s">
        <v>196</v>
      </c>
      <c r="J13" s="23" t="s">
        <v>197</v>
      </c>
      <c r="K13" s="23" t="s">
        <v>198</v>
      </c>
      <c r="L13" s="23">
        <v>0</v>
      </c>
    </row>
    <row r="14" spans="1:12">
      <c r="A14" s="22" t="s">
        <v>84</v>
      </c>
      <c r="B14" s="22" t="s">
        <v>85</v>
      </c>
      <c r="C14" s="23">
        <v>4</v>
      </c>
      <c r="D14" s="23">
        <v>22</v>
      </c>
      <c r="E14" s="23">
        <v>0</v>
      </c>
      <c r="F14" s="23">
        <v>1</v>
      </c>
      <c r="G14" s="23">
        <v>152</v>
      </c>
      <c r="H14" s="23">
        <v>6</v>
      </c>
      <c r="I14" s="24" t="s">
        <v>199</v>
      </c>
      <c r="J14" s="23" t="s">
        <v>200</v>
      </c>
      <c r="K14" s="23" t="s">
        <v>201</v>
      </c>
      <c r="L14" s="23">
        <v>0</v>
      </c>
    </row>
    <row r="15" spans="1:12">
      <c r="A15" s="22" t="s">
        <v>65</v>
      </c>
      <c r="B15" s="22" t="s">
        <v>66</v>
      </c>
      <c r="C15" s="23">
        <v>4</v>
      </c>
      <c r="D15" s="23">
        <v>20</v>
      </c>
      <c r="E15" s="23">
        <v>0</v>
      </c>
      <c r="F15" s="23">
        <v>0</v>
      </c>
      <c r="G15" s="23">
        <v>128</v>
      </c>
      <c r="H15" s="23">
        <v>5</v>
      </c>
      <c r="I15" s="24" t="s">
        <v>202</v>
      </c>
      <c r="J15" s="23" t="s">
        <v>203</v>
      </c>
      <c r="K15" s="23" t="s">
        <v>204</v>
      </c>
      <c r="L15" s="23">
        <v>0</v>
      </c>
    </row>
    <row r="16" spans="1:12">
      <c r="A16" s="22" t="s">
        <v>54</v>
      </c>
      <c r="B16" s="22" t="s">
        <v>55</v>
      </c>
      <c r="C16" s="23">
        <v>13</v>
      </c>
      <c r="D16" s="23">
        <v>52</v>
      </c>
      <c r="E16" s="23">
        <v>3</v>
      </c>
      <c r="F16" s="23">
        <v>4</v>
      </c>
      <c r="G16" s="23">
        <v>344</v>
      </c>
      <c r="H16" s="23">
        <v>12</v>
      </c>
      <c r="I16" s="24" t="s">
        <v>205</v>
      </c>
      <c r="J16" s="23" t="s">
        <v>206</v>
      </c>
      <c r="K16" s="23" t="s">
        <v>207</v>
      </c>
      <c r="L16" s="23">
        <v>0</v>
      </c>
    </row>
    <row r="17" spans="1:12">
      <c r="A17" s="22" t="s">
        <v>107</v>
      </c>
      <c r="B17" s="22" t="s">
        <v>108</v>
      </c>
      <c r="C17" s="23">
        <v>5</v>
      </c>
      <c r="D17" s="23">
        <v>29</v>
      </c>
      <c r="E17" s="23">
        <v>2</v>
      </c>
      <c r="F17" s="23">
        <v>0</v>
      </c>
      <c r="G17" s="23">
        <v>156</v>
      </c>
      <c r="H17" s="23">
        <v>5</v>
      </c>
      <c r="I17" s="24" t="s">
        <v>179</v>
      </c>
      <c r="J17" s="23" t="s">
        <v>208</v>
      </c>
      <c r="K17" s="23" t="s">
        <v>209</v>
      </c>
      <c r="L17" s="23">
        <v>0</v>
      </c>
    </row>
    <row r="18" spans="1:12">
      <c r="A18" s="22" t="s">
        <v>92</v>
      </c>
      <c r="B18" s="22" t="s">
        <v>93</v>
      </c>
      <c r="C18" s="23">
        <v>10</v>
      </c>
      <c r="D18" s="23">
        <v>71</v>
      </c>
      <c r="E18" s="23">
        <v>0</v>
      </c>
      <c r="F18" s="23">
        <v>6</v>
      </c>
      <c r="G18" s="23">
        <v>360</v>
      </c>
      <c r="H18" s="23">
        <v>10</v>
      </c>
      <c r="I18" s="24" t="s">
        <v>210</v>
      </c>
      <c r="J18" s="23" t="s">
        <v>211</v>
      </c>
      <c r="K18" s="23" t="s">
        <v>212</v>
      </c>
      <c r="L18" s="23">
        <v>0</v>
      </c>
    </row>
    <row r="19" spans="1:12">
      <c r="A19" s="22" t="s">
        <v>100</v>
      </c>
      <c r="B19" s="22" t="s">
        <v>101</v>
      </c>
      <c r="C19" s="23">
        <v>6</v>
      </c>
      <c r="D19" s="23">
        <v>38</v>
      </c>
      <c r="E19" s="23">
        <v>5</v>
      </c>
      <c r="F19" s="23">
        <v>2</v>
      </c>
      <c r="G19" s="23">
        <v>193</v>
      </c>
      <c r="H19" s="23">
        <v>5</v>
      </c>
      <c r="I19" s="24" t="s">
        <v>176</v>
      </c>
      <c r="J19" s="23" t="s">
        <v>213</v>
      </c>
      <c r="K19" s="23" t="s">
        <v>214</v>
      </c>
      <c r="L19" s="23">
        <v>0</v>
      </c>
    </row>
    <row r="20" spans="1:12">
      <c r="A20" s="22" t="s">
        <v>50</v>
      </c>
      <c r="B20" s="22" t="s">
        <v>51</v>
      </c>
      <c r="C20" s="23">
        <v>6</v>
      </c>
      <c r="D20" s="23">
        <v>29</v>
      </c>
      <c r="E20" s="23">
        <v>0</v>
      </c>
      <c r="F20" s="23">
        <v>5</v>
      </c>
      <c r="G20" s="23">
        <v>132</v>
      </c>
      <c r="H20" s="23">
        <v>2</v>
      </c>
      <c r="I20" s="24" t="s">
        <v>215</v>
      </c>
      <c r="J20" s="23" t="s">
        <v>216</v>
      </c>
      <c r="K20" s="23" t="s">
        <v>217</v>
      </c>
      <c r="L20" s="23">
        <v>0</v>
      </c>
    </row>
    <row r="21" spans="1:12">
      <c r="A21" s="22" t="s">
        <v>111</v>
      </c>
      <c r="B21" s="22" t="s">
        <v>89</v>
      </c>
      <c r="C21" s="23">
        <v>2</v>
      </c>
      <c r="D21" s="23">
        <v>11</v>
      </c>
      <c r="E21" s="23">
        <v>4</v>
      </c>
      <c r="F21" s="23">
        <v>1</v>
      </c>
      <c r="G21" s="23">
        <v>66</v>
      </c>
      <c r="H21" s="23">
        <v>1</v>
      </c>
      <c r="I21" s="24" t="s">
        <v>218</v>
      </c>
      <c r="J21" s="23" t="s">
        <v>216</v>
      </c>
      <c r="K21" s="23" t="s">
        <v>219</v>
      </c>
      <c r="L21" s="23">
        <v>0</v>
      </c>
    </row>
    <row r="23" spans="1:12" ht="16.5">
      <c r="A23" s="12" t="s">
        <v>220</v>
      </c>
    </row>
    <row r="25" spans="1:12">
      <c r="A25" s="22" t="s">
        <v>119</v>
      </c>
      <c r="B25" s="22" t="s">
        <v>120</v>
      </c>
      <c r="C25" s="23">
        <v>1</v>
      </c>
      <c r="D25" s="23">
        <v>8</v>
      </c>
      <c r="E25" s="23">
        <v>0</v>
      </c>
      <c r="F25" s="23">
        <v>1</v>
      </c>
      <c r="G25" s="23">
        <v>41</v>
      </c>
      <c r="H25" s="23">
        <v>2</v>
      </c>
      <c r="I25" s="24" t="s">
        <v>221</v>
      </c>
      <c r="J25" s="23" t="s">
        <v>222</v>
      </c>
      <c r="K25" s="23" t="s">
        <v>223</v>
      </c>
      <c r="L25" s="23">
        <v>0</v>
      </c>
    </row>
    <row r="26" spans="1:12">
      <c r="A26" s="22" t="s">
        <v>135</v>
      </c>
      <c r="B26" s="22" t="s">
        <v>136</v>
      </c>
      <c r="C26" s="23">
        <v>1</v>
      </c>
      <c r="D26" s="23">
        <v>3</v>
      </c>
      <c r="E26" s="23">
        <v>0</v>
      </c>
      <c r="F26" s="23">
        <v>0</v>
      </c>
      <c r="G26" s="23">
        <v>30</v>
      </c>
      <c r="H26" s="23">
        <v>1</v>
      </c>
      <c r="I26" s="24" t="s">
        <v>224</v>
      </c>
      <c r="J26" s="23" t="s">
        <v>225</v>
      </c>
      <c r="K26" s="23" t="s">
        <v>95</v>
      </c>
      <c r="L26" s="23">
        <v>0</v>
      </c>
    </row>
    <row r="27" spans="1:12">
      <c r="A27" s="22" t="s">
        <v>127</v>
      </c>
      <c r="B27" s="22" t="s">
        <v>136</v>
      </c>
      <c r="C27" s="23">
        <v>1</v>
      </c>
      <c r="D27" s="23">
        <v>8</v>
      </c>
      <c r="E27" s="23">
        <v>0</v>
      </c>
      <c r="F27" s="23">
        <v>0</v>
      </c>
      <c r="G27" s="23">
        <v>45</v>
      </c>
      <c r="H27" s="23">
        <v>1</v>
      </c>
      <c r="I27" s="24" t="s">
        <v>226</v>
      </c>
      <c r="J27" s="23" t="s">
        <v>227</v>
      </c>
      <c r="K27" s="23" t="s">
        <v>228</v>
      </c>
      <c r="L27" s="23">
        <v>0</v>
      </c>
    </row>
    <row r="28" spans="1:12">
      <c r="A28" s="22" t="s">
        <v>143</v>
      </c>
      <c r="B28" s="22" t="s">
        <v>144</v>
      </c>
      <c r="C28" s="23">
        <v>1</v>
      </c>
      <c r="D28" s="23">
        <v>7</v>
      </c>
      <c r="E28" s="23">
        <v>0</v>
      </c>
      <c r="F28" s="23">
        <v>1</v>
      </c>
      <c r="G28" s="23">
        <v>41</v>
      </c>
      <c r="H28" s="23">
        <v>0</v>
      </c>
      <c r="I28" s="24" t="s">
        <v>229</v>
      </c>
      <c r="J28" s="23" t="s">
        <v>156</v>
      </c>
      <c r="K28" s="23" t="s">
        <v>230</v>
      </c>
      <c r="L28" s="23">
        <v>0</v>
      </c>
    </row>
    <row r="29" spans="1:12">
      <c r="A29" s="22" t="s">
        <v>149</v>
      </c>
      <c r="B29" s="22" t="s">
        <v>150</v>
      </c>
      <c r="C29" s="23">
        <v>1</v>
      </c>
      <c r="D29" s="23">
        <v>4</v>
      </c>
      <c r="E29" s="23">
        <v>0</v>
      </c>
      <c r="F29" s="23">
        <v>0</v>
      </c>
      <c r="G29" s="23">
        <v>28</v>
      </c>
      <c r="H29" s="23">
        <v>0</v>
      </c>
      <c r="I29" s="24" t="s">
        <v>231</v>
      </c>
      <c r="J29" s="23" t="s">
        <v>156</v>
      </c>
      <c r="K29" s="23" t="s">
        <v>232</v>
      </c>
      <c r="L29" s="23">
        <v>0</v>
      </c>
    </row>
    <row r="30" spans="1:12">
      <c r="A30" s="22" t="s">
        <v>57</v>
      </c>
      <c r="B30" s="22" t="s">
        <v>58</v>
      </c>
      <c r="C30" s="23">
        <v>2</v>
      </c>
      <c r="D30" s="23">
        <v>5</v>
      </c>
      <c r="E30" s="23">
        <v>0</v>
      </c>
      <c r="F30" s="23">
        <v>1</v>
      </c>
      <c r="G30" s="23">
        <v>41</v>
      </c>
      <c r="H30" s="23">
        <v>0</v>
      </c>
      <c r="I30" s="24" t="s">
        <v>233</v>
      </c>
      <c r="J30" s="23" t="s">
        <v>156</v>
      </c>
      <c r="K30" s="23" t="s">
        <v>234</v>
      </c>
      <c r="L30" s="23">
        <v>0</v>
      </c>
    </row>
    <row r="32" spans="1:12">
      <c r="H32" s="23">
        <f>SUM(H5:H31)</f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504C-A3A3-4E6C-AD09-3917C37A1B9C}">
  <sheetPr>
    <tabColor rgb="FFFF0000"/>
  </sheetPr>
  <dimension ref="A1:K28"/>
  <sheetViews>
    <sheetView topLeftCell="A9" workbookViewId="0">
      <selection activeCell="M23" sqref="M23"/>
    </sheetView>
  </sheetViews>
  <sheetFormatPr defaultRowHeight="16.5"/>
  <cols>
    <col min="1" max="1" width="18.7109375" style="15" bestFit="1" customWidth="1"/>
    <col min="3" max="3" width="9.85546875" customWidth="1"/>
    <col min="7" max="7" width="9.7109375" customWidth="1"/>
    <col min="11" max="11" width="9.140625" style="25"/>
  </cols>
  <sheetData>
    <row r="1" spans="1:11" ht="18">
      <c r="A1" s="16" t="s">
        <v>235</v>
      </c>
      <c r="C1" s="85" t="s">
        <v>236</v>
      </c>
      <c r="D1" s="85"/>
      <c r="E1" s="85"/>
      <c r="G1" s="85" t="s">
        <v>237</v>
      </c>
      <c r="H1" s="85"/>
      <c r="I1" s="85"/>
    </row>
    <row r="2" spans="1:11" ht="18">
      <c r="A2" s="16"/>
      <c r="C2" s="25" t="s">
        <v>238</v>
      </c>
      <c r="D2" s="25"/>
      <c r="E2" s="25" t="s">
        <v>239</v>
      </c>
      <c r="G2" s="25" t="s">
        <v>238</v>
      </c>
      <c r="H2" s="25"/>
      <c r="I2" s="25" t="s">
        <v>239</v>
      </c>
    </row>
    <row r="4" spans="1:11" s="15" customFormat="1">
      <c r="A4" s="15" t="s">
        <v>240</v>
      </c>
      <c r="C4" s="15">
        <v>107</v>
      </c>
      <c r="E4" s="15">
        <v>6</v>
      </c>
      <c r="G4" s="15">
        <v>103</v>
      </c>
      <c r="I4" s="15">
        <v>10</v>
      </c>
      <c r="K4" s="17" t="s">
        <v>241</v>
      </c>
    </row>
    <row r="5" spans="1:11">
      <c r="A5" s="15" t="s">
        <v>242</v>
      </c>
      <c r="C5" s="15">
        <v>198</v>
      </c>
      <c r="D5" s="15"/>
      <c r="E5" s="15">
        <v>6</v>
      </c>
      <c r="G5" s="15">
        <v>278</v>
      </c>
      <c r="H5" s="15"/>
      <c r="I5" s="15">
        <v>7</v>
      </c>
      <c r="K5" s="17" t="s">
        <v>243</v>
      </c>
    </row>
    <row r="6" spans="1:11">
      <c r="A6" s="15" t="s">
        <v>244</v>
      </c>
      <c r="C6" s="15">
        <v>144</v>
      </c>
      <c r="D6" s="15"/>
      <c r="E6" s="15">
        <v>9</v>
      </c>
      <c r="G6" s="15">
        <v>146</v>
      </c>
      <c r="H6" s="15"/>
      <c r="I6" s="15">
        <v>2</v>
      </c>
      <c r="K6" s="17" t="s">
        <v>243</v>
      </c>
    </row>
    <row r="7" spans="1:11">
      <c r="A7" s="15" t="s">
        <v>245</v>
      </c>
      <c r="C7" s="15">
        <v>172</v>
      </c>
      <c r="D7" s="15"/>
      <c r="E7" s="15">
        <v>9</v>
      </c>
      <c r="G7" s="15">
        <v>156</v>
      </c>
      <c r="H7" s="15"/>
      <c r="I7" s="15">
        <v>10</v>
      </c>
      <c r="K7" s="17" t="s">
        <v>241</v>
      </c>
    </row>
    <row r="8" spans="1:11">
      <c r="A8" s="15" t="s">
        <v>246</v>
      </c>
      <c r="C8" s="15">
        <v>232</v>
      </c>
      <c r="D8" s="15"/>
      <c r="E8" s="15">
        <v>3</v>
      </c>
      <c r="G8" s="15">
        <v>227</v>
      </c>
      <c r="H8" s="15"/>
      <c r="I8" s="15">
        <v>10</v>
      </c>
      <c r="K8" s="17" t="s">
        <v>241</v>
      </c>
    </row>
    <row r="9" spans="1:11">
      <c r="A9" s="15" t="s">
        <v>247</v>
      </c>
      <c r="C9" s="15">
        <v>181</v>
      </c>
      <c r="D9" s="15"/>
      <c r="E9" s="15">
        <v>9</v>
      </c>
      <c r="G9" s="15">
        <v>196</v>
      </c>
      <c r="H9" s="15"/>
      <c r="I9" s="15">
        <v>7</v>
      </c>
      <c r="K9" s="17" t="s">
        <v>243</v>
      </c>
    </row>
    <row r="10" spans="1:11">
      <c r="A10" s="15" t="s">
        <v>248</v>
      </c>
      <c r="C10" s="15">
        <v>193</v>
      </c>
      <c r="D10" s="15"/>
      <c r="E10" s="15">
        <v>10</v>
      </c>
      <c r="G10" s="15">
        <v>217</v>
      </c>
      <c r="H10" s="15"/>
      <c r="I10" s="15">
        <v>6</v>
      </c>
      <c r="K10" s="17" t="s">
        <v>243</v>
      </c>
    </row>
    <row r="11" spans="1:11">
      <c r="A11" s="15" t="s">
        <v>249</v>
      </c>
      <c r="C11" s="15">
        <v>93</v>
      </c>
      <c r="D11" s="15"/>
      <c r="E11" s="15">
        <v>3</v>
      </c>
      <c r="G11" s="15">
        <v>89</v>
      </c>
      <c r="H11" s="15"/>
      <c r="I11" s="15">
        <v>10</v>
      </c>
      <c r="K11" s="17" t="s">
        <v>241</v>
      </c>
    </row>
    <row r="12" spans="1:11">
      <c r="A12" s="15" t="s">
        <v>250</v>
      </c>
      <c r="C12" s="15">
        <v>243</v>
      </c>
      <c r="D12" s="15"/>
      <c r="E12" s="15">
        <v>8</v>
      </c>
      <c r="G12" s="15">
        <v>237</v>
      </c>
      <c r="H12" s="15"/>
      <c r="I12" s="15">
        <v>5</v>
      </c>
      <c r="K12" s="17" t="s">
        <v>241</v>
      </c>
    </row>
    <row r="13" spans="1:11">
      <c r="A13" s="15" t="s">
        <v>251</v>
      </c>
      <c r="C13" s="15">
        <v>238</v>
      </c>
      <c r="D13" s="15"/>
      <c r="E13" s="15">
        <v>5</v>
      </c>
      <c r="G13" s="15">
        <v>242</v>
      </c>
      <c r="H13" s="15"/>
      <c r="I13" s="15">
        <v>5</v>
      </c>
      <c r="K13" s="17" t="s">
        <v>243</v>
      </c>
    </row>
    <row r="14" spans="1:11">
      <c r="A14" s="15" t="s">
        <v>252</v>
      </c>
      <c r="C14" s="15">
        <v>127</v>
      </c>
      <c r="D14" s="15"/>
      <c r="E14" s="15">
        <v>7</v>
      </c>
      <c r="G14" s="15">
        <v>126</v>
      </c>
      <c r="H14" s="15"/>
      <c r="I14" s="15">
        <v>10</v>
      </c>
      <c r="K14" s="17" t="s">
        <v>241</v>
      </c>
    </row>
    <row r="15" spans="1:11">
      <c r="A15" s="15" t="s">
        <v>253</v>
      </c>
      <c r="C15" s="15">
        <v>137</v>
      </c>
      <c r="D15" s="15"/>
      <c r="E15" s="15">
        <v>10</v>
      </c>
      <c r="G15" s="15">
        <v>226</v>
      </c>
      <c r="H15" s="15"/>
      <c r="I15" s="15">
        <v>7</v>
      </c>
      <c r="K15" s="17" t="s">
        <v>243</v>
      </c>
    </row>
    <row r="16" spans="1:11">
      <c r="A16" s="15" t="s">
        <v>254</v>
      </c>
      <c r="C16" s="15">
        <v>193</v>
      </c>
      <c r="D16" s="15"/>
      <c r="E16" s="15">
        <v>8</v>
      </c>
      <c r="G16" s="15">
        <v>157</v>
      </c>
      <c r="H16" s="15"/>
      <c r="I16" s="15">
        <v>9</v>
      </c>
      <c r="K16" s="17" t="s">
        <v>241</v>
      </c>
    </row>
    <row r="17" spans="1:11">
      <c r="A17" s="15" t="s">
        <v>255</v>
      </c>
      <c r="C17" s="15">
        <v>211</v>
      </c>
      <c r="D17" s="15"/>
      <c r="E17" s="15">
        <v>6</v>
      </c>
      <c r="G17" s="15">
        <v>111</v>
      </c>
      <c r="H17" s="15"/>
      <c r="I17" s="15">
        <v>10</v>
      </c>
      <c r="K17" s="17" t="s">
        <v>241</v>
      </c>
    </row>
    <row r="18" spans="1:11">
      <c r="A18" s="15" t="s">
        <v>256</v>
      </c>
      <c r="C18" s="15">
        <v>214</v>
      </c>
      <c r="D18" s="15"/>
      <c r="E18" s="15">
        <v>10</v>
      </c>
      <c r="G18" s="15">
        <v>244</v>
      </c>
      <c r="H18" s="15"/>
      <c r="I18" s="15">
        <v>6</v>
      </c>
      <c r="K18" s="17" t="s">
        <v>243</v>
      </c>
    </row>
    <row r="19" spans="1:11">
      <c r="A19" s="15" t="s">
        <v>257</v>
      </c>
      <c r="C19" s="15">
        <v>219</v>
      </c>
      <c r="D19" s="15"/>
      <c r="E19" s="15">
        <v>2</v>
      </c>
      <c r="G19" s="15">
        <v>218</v>
      </c>
      <c r="H19" s="15"/>
      <c r="I19" s="15">
        <v>9</v>
      </c>
      <c r="K19" s="17" t="s">
        <v>241</v>
      </c>
    </row>
    <row r="20" spans="1:11">
      <c r="A20" s="15" t="s">
        <v>247</v>
      </c>
      <c r="C20" s="15">
        <v>203</v>
      </c>
      <c r="D20" s="15"/>
      <c r="E20" s="15">
        <v>9</v>
      </c>
      <c r="G20" s="15">
        <v>207</v>
      </c>
      <c r="H20" s="15"/>
      <c r="I20" s="15">
        <v>2</v>
      </c>
      <c r="K20" s="17" t="s">
        <v>243</v>
      </c>
    </row>
    <row r="21" spans="1:11">
      <c r="A21" s="15" t="s">
        <v>258</v>
      </c>
      <c r="C21" s="15">
        <v>105</v>
      </c>
      <c r="D21" s="15"/>
      <c r="E21" s="15">
        <v>9</v>
      </c>
      <c r="G21" s="15">
        <v>222</v>
      </c>
      <c r="H21" s="15"/>
      <c r="I21" s="15">
        <v>7</v>
      </c>
      <c r="K21" s="17" t="s">
        <v>243</v>
      </c>
    </row>
    <row r="24" spans="1:11">
      <c r="A24" s="15">
        <f>COUNT(C4:C21)</f>
        <v>18</v>
      </c>
      <c r="C24" s="15">
        <f>SUM(C4:C23)</f>
        <v>3210</v>
      </c>
      <c r="D24" s="15"/>
      <c r="E24" s="15">
        <f t="shared" ref="E24:I24" si="0">SUM(E4:E23)</f>
        <v>129</v>
      </c>
      <c r="G24" s="15">
        <f t="shared" si="0"/>
        <v>3402</v>
      </c>
      <c r="H24" s="15"/>
      <c r="I24" s="15">
        <f t="shared" si="0"/>
        <v>132</v>
      </c>
    </row>
    <row r="26" spans="1:11">
      <c r="A26" s="15" t="s">
        <v>259</v>
      </c>
      <c r="C26" s="26">
        <f>C24/A24</f>
        <v>178.33333333333334</v>
      </c>
      <c r="D26" s="15"/>
      <c r="E26" s="26">
        <f>E24/A24</f>
        <v>7.166666666666667</v>
      </c>
      <c r="F26" s="15"/>
      <c r="G26" s="26">
        <f>G24/A24</f>
        <v>189</v>
      </c>
      <c r="H26" s="15"/>
      <c r="I26" s="26">
        <f>I24/A24</f>
        <v>7.333333333333333</v>
      </c>
    </row>
    <row r="28" spans="1:11">
      <c r="A28" s="15" t="s">
        <v>260</v>
      </c>
      <c r="D28" s="26">
        <f>C26/E26</f>
        <v>24.88372093023256</v>
      </c>
      <c r="E28" s="26"/>
      <c r="F28" s="26"/>
      <c r="G28" s="26"/>
      <c r="H28" s="26">
        <f t="shared" ref="H28" si="1">G26/I26</f>
        <v>25.772727272727273</v>
      </c>
    </row>
  </sheetData>
  <mergeCells count="2">
    <mergeCell ref="C1:E1"/>
    <mergeCell ref="G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F57EE-FE66-49BC-A338-19D1949E26FC}">
  <sheetPr>
    <tabColor rgb="FFFF0000"/>
  </sheetPr>
  <dimension ref="A1:N45"/>
  <sheetViews>
    <sheetView topLeftCell="A12" workbookViewId="0">
      <selection activeCell="Q10" sqref="Q10"/>
    </sheetView>
  </sheetViews>
  <sheetFormatPr defaultRowHeight="16.5"/>
  <cols>
    <col min="1" max="7" width="9.140625" style="28"/>
    <col min="8" max="8" width="5.85546875" style="29" bestFit="1" customWidth="1"/>
    <col min="9" max="9" width="9.140625" style="29"/>
    <col min="10" max="10" width="8.5703125" style="29" bestFit="1" customWidth="1"/>
    <col min="11" max="11" width="9.140625" style="28"/>
    <col min="12" max="12" width="15.85546875" style="29" bestFit="1" customWidth="1"/>
    <col min="13" max="13" width="9.140625" style="28"/>
    <col min="14" max="14" width="15.42578125" style="29" bestFit="1" customWidth="1"/>
    <col min="15" max="16384" width="9.140625" style="28"/>
  </cols>
  <sheetData>
    <row r="1" spans="1:14" ht="22.5">
      <c r="A1" s="27" t="s">
        <v>261</v>
      </c>
    </row>
    <row r="3" spans="1:14" ht="19.5">
      <c r="A3" s="30" t="s">
        <v>262</v>
      </c>
    </row>
    <row r="5" spans="1:14" s="31" customFormat="1">
      <c r="D5" s="32" t="s">
        <v>263</v>
      </c>
      <c r="F5" s="33" t="s">
        <v>264</v>
      </c>
      <c r="H5" s="31" t="s">
        <v>238</v>
      </c>
      <c r="J5" s="31" t="s">
        <v>265</v>
      </c>
      <c r="L5" s="31" t="s">
        <v>266</v>
      </c>
      <c r="N5" s="31" t="s">
        <v>267</v>
      </c>
    </row>
    <row r="7" spans="1:14" s="34" customFormat="1" ht="19.5">
      <c r="D7" s="34" t="s">
        <v>54</v>
      </c>
      <c r="F7" s="34" t="s">
        <v>77</v>
      </c>
      <c r="H7" s="35">
        <v>192</v>
      </c>
      <c r="I7" s="35"/>
      <c r="J7" s="35" t="s">
        <v>268</v>
      </c>
      <c r="L7" s="35" t="s">
        <v>257</v>
      </c>
      <c r="N7" s="36">
        <v>44807</v>
      </c>
    </row>
    <row r="9" spans="1:14">
      <c r="D9" s="28" t="s">
        <v>50</v>
      </c>
      <c r="F9" s="28" t="s">
        <v>54</v>
      </c>
      <c r="H9" s="29">
        <v>118</v>
      </c>
      <c r="J9" s="29" t="s">
        <v>269</v>
      </c>
      <c r="L9" s="29" t="s">
        <v>250</v>
      </c>
      <c r="N9" s="37">
        <v>44751</v>
      </c>
    </row>
    <row r="10" spans="1:14">
      <c r="N10" s="37"/>
    </row>
    <row r="11" spans="1:14" s="34" customFormat="1" ht="19.5">
      <c r="D11" s="34" t="s">
        <v>270</v>
      </c>
      <c r="F11" s="34" t="s">
        <v>80</v>
      </c>
      <c r="H11" s="35">
        <v>112</v>
      </c>
      <c r="I11" s="35"/>
      <c r="J11" s="35" t="s">
        <v>271</v>
      </c>
      <c r="L11" s="35" t="s">
        <v>272</v>
      </c>
      <c r="N11" s="36">
        <v>44689</v>
      </c>
    </row>
    <row r="12" spans="1:14" s="34" customFormat="1" ht="19.5">
      <c r="H12" s="35"/>
      <c r="I12" s="35"/>
      <c r="J12" s="35"/>
      <c r="L12" s="35"/>
      <c r="N12" s="36"/>
    </row>
    <row r="13" spans="1:14" s="30" customFormat="1" ht="19.5">
      <c r="D13" s="30" t="s">
        <v>77</v>
      </c>
      <c r="F13" s="30" t="s">
        <v>61</v>
      </c>
      <c r="H13" s="38">
        <v>112</v>
      </c>
      <c r="I13" s="38"/>
      <c r="J13" s="38" t="s">
        <v>273</v>
      </c>
      <c r="L13" s="38" t="s">
        <v>256</v>
      </c>
      <c r="N13" s="39">
        <v>44800</v>
      </c>
    </row>
    <row r="14" spans="1:14">
      <c r="N14" s="37"/>
    </row>
    <row r="15" spans="1:14">
      <c r="D15" s="28" t="s">
        <v>50</v>
      </c>
      <c r="F15" s="28" t="s">
        <v>65</v>
      </c>
      <c r="H15" s="29">
        <v>93</v>
      </c>
      <c r="J15" s="29" t="s">
        <v>273</v>
      </c>
      <c r="L15" s="29" t="s">
        <v>274</v>
      </c>
      <c r="N15" s="37">
        <v>44723</v>
      </c>
    </row>
    <row r="16" spans="1:14">
      <c r="N16" s="37"/>
    </row>
    <row r="17" spans="4:14">
      <c r="D17" s="28" t="s">
        <v>77</v>
      </c>
      <c r="F17" s="28" t="s">
        <v>119</v>
      </c>
      <c r="H17" s="29">
        <v>76</v>
      </c>
      <c r="J17" s="29" t="s">
        <v>275</v>
      </c>
      <c r="L17" s="29" t="s">
        <v>276</v>
      </c>
      <c r="N17" s="37">
        <v>44759</v>
      </c>
    </row>
    <row r="18" spans="4:14">
      <c r="N18" s="37"/>
    </row>
    <row r="19" spans="4:14">
      <c r="D19" s="28" t="s">
        <v>54</v>
      </c>
      <c r="F19" s="28" t="s">
        <v>69</v>
      </c>
      <c r="H19" s="29">
        <v>75</v>
      </c>
      <c r="J19" s="29" t="s">
        <v>269</v>
      </c>
      <c r="L19" s="29" t="s">
        <v>277</v>
      </c>
      <c r="N19" s="37">
        <v>44793</v>
      </c>
    </row>
    <row r="20" spans="4:14">
      <c r="N20" s="37"/>
    </row>
    <row r="21" spans="4:14">
      <c r="D21" s="28" t="s">
        <v>54</v>
      </c>
      <c r="F21" s="28" t="s">
        <v>77</v>
      </c>
      <c r="H21" s="29">
        <v>75</v>
      </c>
      <c r="J21" s="29" t="s">
        <v>275</v>
      </c>
      <c r="L21" s="29" t="s">
        <v>277</v>
      </c>
      <c r="N21" s="37">
        <v>44793</v>
      </c>
    </row>
    <row r="22" spans="4:14">
      <c r="N22" s="37"/>
    </row>
    <row r="23" spans="4:14">
      <c r="D23" s="28" t="s">
        <v>65</v>
      </c>
      <c r="F23" s="28" t="s">
        <v>57</v>
      </c>
      <c r="H23" s="29" t="s">
        <v>278</v>
      </c>
      <c r="J23" s="29" t="s">
        <v>275</v>
      </c>
      <c r="L23" s="29" t="s">
        <v>274</v>
      </c>
      <c r="N23" s="37">
        <v>44723</v>
      </c>
    </row>
    <row r="24" spans="4:14">
      <c r="N24" s="37"/>
    </row>
    <row r="25" spans="4:14">
      <c r="D25" s="28" t="s">
        <v>279</v>
      </c>
      <c r="F25" s="28" t="s">
        <v>80</v>
      </c>
      <c r="H25" s="29" t="s">
        <v>280</v>
      </c>
      <c r="J25" s="29" t="s">
        <v>271</v>
      </c>
      <c r="L25" s="29" t="s">
        <v>276</v>
      </c>
      <c r="N25" s="37">
        <v>44759</v>
      </c>
    </row>
    <row r="26" spans="4:14">
      <c r="N26" s="37"/>
    </row>
    <row r="27" spans="4:14">
      <c r="D27" s="28" t="s">
        <v>96</v>
      </c>
      <c r="F27" s="28" t="s">
        <v>54</v>
      </c>
      <c r="H27" s="29">
        <v>63</v>
      </c>
      <c r="J27" s="29" t="s">
        <v>269</v>
      </c>
      <c r="L27" s="29" t="s">
        <v>272</v>
      </c>
      <c r="N27" s="37">
        <v>44689</v>
      </c>
    </row>
    <row r="29" spans="4:14">
      <c r="D29" s="28" t="s">
        <v>61</v>
      </c>
      <c r="F29" s="28" t="s">
        <v>65</v>
      </c>
      <c r="H29" s="29">
        <v>59</v>
      </c>
      <c r="J29" s="29" t="s">
        <v>275</v>
      </c>
      <c r="L29" s="29" t="s">
        <v>281</v>
      </c>
      <c r="N29" s="37">
        <v>44709</v>
      </c>
    </row>
    <row r="30" spans="4:14">
      <c r="N30" s="37"/>
    </row>
    <row r="31" spans="4:14">
      <c r="D31" s="28" t="s">
        <v>270</v>
      </c>
      <c r="F31" s="28" t="s">
        <v>54</v>
      </c>
      <c r="H31" s="29">
        <v>53</v>
      </c>
      <c r="J31" s="29" t="s">
        <v>275</v>
      </c>
      <c r="L31" s="29" t="s">
        <v>282</v>
      </c>
      <c r="N31" s="37">
        <v>44695</v>
      </c>
    </row>
    <row r="32" spans="4:14">
      <c r="N32" s="37"/>
    </row>
    <row r="33" spans="4:14">
      <c r="D33" s="28" t="s">
        <v>54</v>
      </c>
      <c r="F33" s="28" t="s">
        <v>57</v>
      </c>
      <c r="H33" s="29">
        <v>51</v>
      </c>
      <c r="J33" s="29" t="s">
        <v>275</v>
      </c>
      <c r="L33" s="29" t="s">
        <v>283</v>
      </c>
      <c r="N33" s="37">
        <v>44730</v>
      </c>
    </row>
    <row r="34" spans="4:14">
      <c r="N34" s="37"/>
    </row>
    <row r="35" spans="4:14">
      <c r="D35" s="28" t="s">
        <v>54</v>
      </c>
      <c r="F35" s="28" t="s">
        <v>284</v>
      </c>
      <c r="H35" s="29">
        <v>50</v>
      </c>
      <c r="J35" s="29" t="s">
        <v>269</v>
      </c>
      <c r="L35" s="29" t="s">
        <v>276</v>
      </c>
      <c r="N35" s="37">
        <v>44759</v>
      </c>
    </row>
    <row r="36" spans="4:14">
      <c r="N36" s="37"/>
    </row>
    <row r="44" spans="4:14">
      <c r="N44" s="37"/>
    </row>
    <row r="45" spans="4:14">
      <c r="N45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F6AEA-AD6C-44E5-8BFC-DCD6EDDE1BAC}">
  <sheetPr>
    <tabColor rgb="FFFF0000"/>
  </sheetPr>
  <dimension ref="A1:P102"/>
  <sheetViews>
    <sheetView topLeftCell="A6" workbookViewId="0">
      <selection activeCell="I11" sqref="I11"/>
    </sheetView>
  </sheetViews>
  <sheetFormatPr defaultRowHeight="16.5"/>
  <cols>
    <col min="1" max="1" width="20.140625" style="45" customWidth="1"/>
    <col min="2" max="2" width="7.42578125" style="42" customWidth="1"/>
    <col min="3" max="3" width="19.42578125" style="45" bestFit="1" customWidth="1"/>
    <col min="4" max="4" width="7.7109375" style="42" customWidth="1"/>
    <col min="5" max="5" width="14.7109375" style="42" customWidth="1"/>
    <col min="6" max="6" width="25.140625" style="42" customWidth="1"/>
    <col min="7" max="7" width="20.85546875" style="54" customWidth="1"/>
    <col min="8" max="8" width="8" style="42" customWidth="1"/>
    <col min="9" max="9" width="12.42578125" style="42" customWidth="1"/>
    <col min="10" max="10" width="10.42578125" style="44" customWidth="1"/>
    <col min="11" max="11" width="11.140625" style="42" customWidth="1"/>
    <col min="12" max="12" width="7.5703125" style="42" customWidth="1"/>
    <col min="13" max="13" width="9.85546875" style="42" customWidth="1"/>
    <col min="14" max="14" width="11.140625" style="42" customWidth="1"/>
    <col min="15" max="15" width="8.140625" style="42" customWidth="1"/>
    <col min="16" max="16" width="9.42578125" style="42" customWidth="1"/>
    <col min="17" max="16384" width="9.140625" style="45"/>
  </cols>
  <sheetData>
    <row r="1" spans="1:16" ht="18">
      <c r="A1" s="40" t="s">
        <v>285</v>
      </c>
      <c r="B1" s="41"/>
      <c r="C1" s="40"/>
      <c r="D1" s="41" t="s">
        <v>286</v>
      </c>
      <c r="F1" s="41"/>
      <c r="G1" s="43"/>
      <c r="H1" s="41"/>
    </row>
    <row r="3" spans="1:16" ht="18">
      <c r="A3" s="46" t="s">
        <v>287</v>
      </c>
      <c r="B3" s="46"/>
      <c r="C3" s="46" t="s">
        <v>288</v>
      </c>
      <c r="D3" s="46"/>
      <c r="E3" s="46" t="s">
        <v>289</v>
      </c>
      <c r="F3" s="46" t="s">
        <v>290</v>
      </c>
      <c r="G3" s="47" t="s">
        <v>291</v>
      </c>
      <c r="H3" s="46"/>
      <c r="I3" s="46"/>
      <c r="J3" s="48"/>
      <c r="K3" s="46"/>
      <c r="L3" s="46"/>
      <c r="M3" s="46"/>
      <c r="N3" s="46"/>
      <c r="O3" s="46"/>
      <c r="P3" s="46"/>
    </row>
    <row r="4" spans="1:16">
      <c r="A4" s="49"/>
      <c r="B4" s="50"/>
      <c r="C4" s="49"/>
      <c r="D4" s="50"/>
      <c r="E4" s="50"/>
      <c r="F4" s="50"/>
      <c r="G4" s="51"/>
      <c r="H4" s="50"/>
      <c r="I4" s="50"/>
      <c r="J4" s="52"/>
      <c r="K4" s="50"/>
      <c r="L4" s="50"/>
      <c r="M4" s="50"/>
      <c r="N4" s="50"/>
      <c r="O4" s="50"/>
      <c r="P4" s="50"/>
    </row>
    <row r="5" spans="1:16" ht="16.5" customHeight="1">
      <c r="A5" s="49" t="s">
        <v>292</v>
      </c>
      <c r="B5" s="50" t="s">
        <v>293</v>
      </c>
      <c r="C5" s="49" t="s">
        <v>294</v>
      </c>
      <c r="D5" s="50">
        <v>110</v>
      </c>
      <c r="E5" s="53">
        <v>222</v>
      </c>
      <c r="F5" s="50" t="s">
        <v>295</v>
      </c>
      <c r="G5" s="51">
        <v>41391</v>
      </c>
      <c r="H5" s="50"/>
      <c r="I5" s="50"/>
      <c r="J5" s="52"/>
      <c r="K5" s="50"/>
      <c r="L5" s="50"/>
      <c r="M5" s="50"/>
      <c r="N5" s="50"/>
      <c r="O5" s="50"/>
      <c r="P5" s="50"/>
    </row>
    <row r="6" spans="1:16" ht="16.5" customHeight="1">
      <c r="A6" s="49"/>
      <c r="B6" s="50"/>
      <c r="C6" s="49"/>
      <c r="D6" s="50"/>
      <c r="E6" s="53"/>
      <c r="F6" s="50"/>
      <c r="G6" s="51"/>
      <c r="H6" s="50"/>
      <c r="I6" s="50"/>
      <c r="J6" s="52"/>
      <c r="K6" s="50"/>
      <c r="L6" s="50"/>
      <c r="M6" s="50"/>
      <c r="N6" s="50"/>
      <c r="O6" s="50"/>
      <c r="P6" s="50"/>
    </row>
    <row r="7" spans="1:16" ht="18">
      <c r="A7" s="49" t="s">
        <v>292</v>
      </c>
      <c r="B7" s="50" t="s">
        <v>296</v>
      </c>
      <c r="C7" s="49" t="s">
        <v>297</v>
      </c>
      <c r="D7" s="50" t="s">
        <v>293</v>
      </c>
      <c r="E7" s="53" t="s">
        <v>298</v>
      </c>
      <c r="F7" s="50" t="s">
        <v>299</v>
      </c>
      <c r="G7" s="51">
        <v>42575</v>
      </c>
      <c r="H7" s="50"/>
      <c r="I7" s="50"/>
      <c r="J7" s="52"/>
      <c r="K7" s="50"/>
      <c r="L7" s="50"/>
      <c r="M7" s="50"/>
      <c r="N7" s="50"/>
      <c r="O7" s="50"/>
      <c r="P7" s="50"/>
    </row>
    <row r="8" spans="1:16" ht="16.5" customHeight="1">
      <c r="A8" s="49"/>
      <c r="B8" s="50"/>
      <c r="C8" s="49"/>
      <c r="D8" s="50"/>
      <c r="E8" s="53"/>
      <c r="F8" s="50"/>
      <c r="G8" s="51"/>
      <c r="H8" s="50"/>
      <c r="I8" s="50"/>
      <c r="J8" s="52"/>
      <c r="K8" s="50"/>
      <c r="L8" s="50"/>
      <c r="M8" s="50"/>
      <c r="N8" s="50"/>
      <c r="O8" s="50"/>
      <c r="P8" s="50"/>
    </row>
    <row r="9" spans="1:16" ht="18">
      <c r="A9" s="49" t="s">
        <v>292</v>
      </c>
      <c r="B9" s="50" t="s">
        <v>293</v>
      </c>
      <c r="C9" s="49" t="s">
        <v>18</v>
      </c>
      <c r="D9" s="50">
        <v>105</v>
      </c>
      <c r="E9" s="53">
        <v>217</v>
      </c>
      <c r="F9" s="50" t="s">
        <v>300</v>
      </c>
      <c r="G9" s="51">
        <v>44044</v>
      </c>
      <c r="H9" s="50"/>
      <c r="I9" s="50"/>
      <c r="J9" s="52"/>
      <c r="K9" s="50"/>
      <c r="L9" s="50"/>
      <c r="M9" s="50"/>
      <c r="N9" s="50"/>
      <c r="O9" s="50"/>
      <c r="P9" s="50"/>
    </row>
    <row r="10" spans="1:16" ht="18">
      <c r="A10" s="49"/>
      <c r="B10" s="50"/>
      <c r="C10" s="49"/>
      <c r="D10" s="50"/>
      <c r="E10" s="53"/>
      <c r="F10" s="50"/>
      <c r="G10" s="51"/>
      <c r="H10" s="50"/>
      <c r="I10" s="50"/>
      <c r="J10" s="52"/>
      <c r="K10" s="50"/>
      <c r="L10" s="50"/>
      <c r="M10" s="50"/>
      <c r="N10" s="50"/>
      <c r="O10" s="50"/>
      <c r="P10" s="50"/>
    </row>
    <row r="11" spans="1:16" ht="18">
      <c r="A11" s="49" t="s">
        <v>12</v>
      </c>
      <c r="B11" s="50" t="s">
        <v>15</v>
      </c>
      <c r="C11" s="49" t="s">
        <v>16</v>
      </c>
      <c r="D11" s="50">
        <v>53</v>
      </c>
      <c r="E11" s="53">
        <v>192</v>
      </c>
      <c r="F11" s="50" t="s">
        <v>257</v>
      </c>
      <c r="G11" s="51">
        <v>44807</v>
      </c>
      <c r="H11" s="50"/>
      <c r="I11" s="50"/>
      <c r="J11" s="52"/>
      <c r="K11" s="50"/>
      <c r="L11" s="50"/>
      <c r="M11" s="50"/>
      <c r="N11" s="50"/>
      <c r="O11" s="50"/>
      <c r="P11" s="50"/>
    </row>
    <row r="12" spans="1:16" ht="18">
      <c r="A12" s="49"/>
      <c r="B12" s="50"/>
      <c r="C12" s="49"/>
      <c r="D12" s="50"/>
      <c r="E12" s="53"/>
      <c r="F12" s="50"/>
      <c r="G12" s="51"/>
      <c r="H12" s="50"/>
      <c r="I12" s="50"/>
      <c r="J12" s="52"/>
      <c r="K12" s="50"/>
      <c r="L12" s="50"/>
      <c r="M12" s="50"/>
      <c r="N12" s="50"/>
      <c r="O12" s="50"/>
      <c r="P12" s="50"/>
    </row>
    <row r="13" spans="1:16" ht="18">
      <c r="A13" s="49" t="s">
        <v>301</v>
      </c>
      <c r="B13" s="50">
        <v>97</v>
      </c>
      <c r="C13" s="49" t="s">
        <v>302</v>
      </c>
      <c r="D13" s="50" t="s">
        <v>303</v>
      </c>
      <c r="E13" s="53">
        <v>182</v>
      </c>
      <c r="F13" s="50" t="s">
        <v>304</v>
      </c>
      <c r="G13" s="51">
        <v>34517</v>
      </c>
      <c r="H13" s="50"/>
      <c r="I13" s="50"/>
      <c r="J13" s="52"/>
      <c r="K13" s="50"/>
      <c r="L13" s="50"/>
      <c r="M13" s="50"/>
      <c r="N13" s="50"/>
      <c r="O13" s="50"/>
      <c r="P13" s="50"/>
    </row>
    <row r="15" spans="1:16" ht="18">
      <c r="A15" s="49" t="s">
        <v>301</v>
      </c>
      <c r="B15" s="50" t="s">
        <v>305</v>
      </c>
      <c r="C15" s="49" t="s">
        <v>302</v>
      </c>
      <c r="D15" s="50" t="s">
        <v>280</v>
      </c>
      <c r="E15" s="53" t="s">
        <v>306</v>
      </c>
      <c r="F15" s="50" t="s">
        <v>251</v>
      </c>
      <c r="G15" s="51">
        <v>29765</v>
      </c>
      <c r="H15" s="50"/>
      <c r="I15" s="50"/>
      <c r="J15" s="52"/>
      <c r="K15" s="50"/>
      <c r="L15" s="50"/>
      <c r="M15" s="50"/>
      <c r="N15" s="50"/>
      <c r="O15" s="50"/>
      <c r="P15" s="50"/>
    </row>
    <row r="16" spans="1:16" ht="18">
      <c r="A16" s="49"/>
      <c r="B16" s="50"/>
      <c r="C16" s="49"/>
      <c r="D16" s="50"/>
      <c r="E16" s="53"/>
      <c r="F16" s="50"/>
      <c r="G16" s="51"/>
      <c r="H16" s="50"/>
      <c r="I16" s="50"/>
      <c r="J16" s="52"/>
      <c r="K16" s="50"/>
      <c r="L16" s="50"/>
      <c r="M16" s="50"/>
      <c r="N16" s="50"/>
      <c r="O16" s="50"/>
      <c r="P16" s="50"/>
    </row>
    <row r="17" spans="1:16" ht="18">
      <c r="A17" s="49" t="s">
        <v>301</v>
      </c>
      <c r="B17" s="50" t="s">
        <v>307</v>
      </c>
      <c r="C17" s="49" t="s">
        <v>302</v>
      </c>
      <c r="D17" s="50">
        <v>79</v>
      </c>
      <c r="E17" s="53">
        <v>166</v>
      </c>
      <c r="F17" s="50" t="s">
        <v>295</v>
      </c>
      <c r="G17" s="51">
        <v>30842</v>
      </c>
      <c r="H17" s="50"/>
      <c r="I17" s="50"/>
      <c r="J17" s="52"/>
      <c r="K17" s="50"/>
      <c r="L17" s="50"/>
      <c r="M17" s="50"/>
      <c r="N17" s="50"/>
      <c r="O17" s="50"/>
      <c r="P17" s="50"/>
    </row>
    <row r="18" spans="1:16" ht="18">
      <c r="A18" s="49"/>
      <c r="B18" s="50"/>
      <c r="C18" s="49"/>
      <c r="D18" s="50"/>
      <c r="E18" s="53"/>
      <c r="F18" s="50"/>
      <c r="G18" s="51"/>
      <c r="H18" s="50"/>
      <c r="I18" s="50"/>
      <c r="J18" s="52"/>
      <c r="K18" s="50"/>
      <c r="L18" s="50"/>
      <c r="M18" s="50"/>
      <c r="N18" s="50"/>
      <c r="O18" s="50"/>
      <c r="P18" s="50"/>
    </row>
    <row r="19" spans="1:16" ht="18">
      <c r="A19" s="45" t="s">
        <v>308</v>
      </c>
      <c r="B19" s="50" t="s">
        <v>309</v>
      </c>
      <c r="C19" s="49" t="s">
        <v>292</v>
      </c>
      <c r="D19" s="50">
        <v>70</v>
      </c>
      <c r="E19" s="53">
        <v>163</v>
      </c>
      <c r="F19" s="50" t="s">
        <v>310</v>
      </c>
      <c r="G19" s="51">
        <v>43617</v>
      </c>
    </row>
    <row r="20" spans="1:16" ht="18">
      <c r="A20" s="49"/>
      <c r="B20" s="50"/>
      <c r="C20" s="49"/>
      <c r="D20" s="50"/>
      <c r="E20" s="53"/>
      <c r="F20" s="50"/>
      <c r="G20" s="51"/>
      <c r="H20" s="50"/>
      <c r="I20" s="50"/>
      <c r="J20" s="52"/>
      <c r="K20" s="50"/>
      <c r="L20" s="50"/>
      <c r="M20" s="50"/>
      <c r="N20" s="50"/>
      <c r="O20" s="50"/>
      <c r="P20" s="50"/>
    </row>
    <row r="21" spans="1:16" ht="18">
      <c r="A21" s="49" t="s">
        <v>311</v>
      </c>
      <c r="B21" s="50" t="s">
        <v>59</v>
      </c>
      <c r="C21" s="49" t="s">
        <v>312</v>
      </c>
      <c r="D21" s="50" t="s">
        <v>313</v>
      </c>
      <c r="E21" s="53" t="s">
        <v>314</v>
      </c>
      <c r="F21" s="50" t="s">
        <v>315</v>
      </c>
      <c r="G21" s="51">
        <v>37465</v>
      </c>
      <c r="H21" s="50"/>
      <c r="I21" s="50"/>
      <c r="J21" s="52"/>
      <c r="K21" s="50"/>
      <c r="L21" s="50"/>
      <c r="M21" s="50"/>
      <c r="N21" s="50"/>
      <c r="O21" s="50"/>
      <c r="P21" s="50"/>
    </row>
    <row r="22" spans="1:16" ht="18">
      <c r="A22" s="49"/>
      <c r="B22" s="50"/>
      <c r="C22" s="49"/>
      <c r="D22" s="50"/>
      <c r="E22" s="53"/>
      <c r="F22" s="50"/>
      <c r="G22" s="51"/>
      <c r="H22" s="50"/>
      <c r="I22" s="50"/>
      <c r="J22" s="52"/>
      <c r="K22" s="50"/>
      <c r="L22" s="50"/>
      <c r="M22" s="50"/>
      <c r="N22" s="50"/>
      <c r="O22" s="50"/>
      <c r="P22" s="50"/>
    </row>
    <row r="23" spans="1:16" ht="18">
      <c r="A23" s="45" t="s">
        <v>316</v>
      </c>
      <c r="B23" s="50">
        <v>102</v>
      </c>
      <c r="C23" s="45" t="s">
        <v>302</v>
      </c>
      <c r="D23" s="50" t="s">
        <v>317</v>
      </c>
      <c r="E23" s="53">
        <v>156</v>
      </c>
      <c r="F23" s="50" t="s">
        <v>318</v>
      </c>
      <c r="G23" s="51">
        <v>33453</v>
      </c>
      <c r="H23" s="50"/>
      <c r="I23" s="50"/>
      <c r="J23" s="52"/>
      <c r="K23" s="50"/>
      <c r="L23" s="50"/>
      <c r="M23" s="50"/>
      <c r="N23" s="50"/>
      <c r="O23" s="50"/>
      <c r="P23" s="50"/>
    </row>
    <row r="24" spans="1:16" ht="18">
      <c r="A24" s="49"/>
      <c r="B24" s="50"/>
      <c r="C24" s="49"/>
      <c r="D24" s="50"/>
      <c r="E24" s="53"/>
      <c r="F24" s="50"/>
      <c r="G24" s="51"/>
      <c r="H24" s="50"/>
      <c r="I24" s="50"/>
      <c r="J24" s="52"/>
      <c r="K24" s="50"/>
      <c r="L24" s="50"/>
      <c r="M24" s="50"/>
      <c r="N24" s="50"/>
      <c r="O24" s="50"/>
      <c r="P24" s="50"/>
    </row>
    <row r="25" spans="1:16" ht="18">
      <c r="A25" s="45" t="s">
        <v>297</v>
      </c>
      <c r="B25" s="42" t="s">
        <v>319</v>
      </c>
      <c r="C25" s="45" t="s">
        <v>18</v>
      </c>
      <c r="D25" s="42">
        <v>63</v>
      </c>
      <c r="E25" s="41">
        <v>154</v>
      </c>
      <c r="F25" s="50" t="s">
        <v>248</v>
      </c>
      <c r="G25" s="54">
        <v>42854</v>
      </c>
    </row>
    <row r="26" spans="1:16" ht="18">
      <c r="E26" s="41"/>
      <c r="F26" s="50"/>
    </row>
    <row r="27" spans="1:16" ht="18">
      <c r="A27" s="49" t="s">
        <v>301</v>
      </c>
      <c r="B27" s="42">
        <v>64</v>
      </c>
      <c r="C27" s="45" t="s">
        <v>316</v>
      </c>
      <c r="D27" s="42">
        <v>87</v>
      </c>
      <c r="E27" s="41">
        <v>154</v>
      </c>
      <c r="F27" s="50" t="s">
        <v>251</v>
      </c>
      <c r="G27" s="54">
        <v>29401</v>
      </c>
    </row>
    <row r="28" spans="1:16" ht="18">
      <c r="A28" s="49"/>
      <c r="E28" s="41"/>
      <c r="F28" s="50"/>
    </row>
    <row r="29" spans="1:16" ht="18">
      <c r="A29" s="49" t="s">
        <v>301</v>
      </c>
      <c r="B29" s="42" t="s">
        <v>320</v>
      </c>
      <c r="C29" s="45" t="s">
        <v>321</v>
      </c>
      <c r="D29" s="42" t="s">
        <v>322</v>
      </c>
      <c r="E29" s="41" t="s">
        <v>323</v>
      </c>
      <c r="F29" s="50" t="s">
        <v>318</v>
      </c>
      <c r="G29" s="54">
        <v>29071</v>
      </c>
    </row>
    <row r="30" spans="1:16" ht="18">
      <c r="A30" s="49"/>
      <c r="E30" s="41"/>
      <c r="F30" s="50"/>
    </row>
    <row r="31" spans="1:16" ht="18">
      <c r="A31" s="49" t="s">
        <v>301</v>
      </c>
      <c r="B31" s="42" t="s">
        <v>324</v>
      </c>
      <c r="C31" s="45" t="s">
        <v>316</v>
      </c>
      <c r="D31" s="42" t="s">
        <v>325</v>
      </c>
      <c r="E31" s="41" t="s">
        <v>326</v>
      </c>
      <c r="F31" s="50" t="s">
        <v>327</v>
      </c>
      <c r="G31" s="54">
        <v>29786</v>
      </c>
    </row>
    <row r="32" spans="1:16" ht="18">
      <c r="A32" s="49"/>
      <c r="E32" s="41"/>
      <c r="F32" s="50"/>
    </row>
    <row r="33" spans="1:16" ht="18">
      <c r="A33" s="49" t="s">
        <v>301</v>
      </c>
      <c r="B33" s="42">
        <v>82</v>
      </c>
      <c r="C33" s="45" t="s">
        <v>316</v>
      </c>
      <c r="D33" s="42">
        <v>66</v>
      </c>
      <c r="E33" s="41">
        <v>149</v>
      </c>
      <c r="F33" s="50" t="s">
        <v>328</v>
      </c>
      <c r="G33" s="54">
        <v>29106</v>
      </c>
    </row>
    <row r="34" spans="1:16" ht="18">
      <c r="A34" s="49"/>
      <c r="B34" s="50"/>
      <c r="C34" s="49"/>
      <c r="D34" s="50"/>
      <c r="E34" s="53"/>
      <c r="F34" s="50"/>
      <c r="G34" s="51"/>
      <c r="H34" s="50"/>
      <c r="I34" s="50"/>
      <c r="J34" s="52"/>
      <c r="K34" s="50"/>
      <c r="L34" s="50"/>
      <c r="M34" s="50"/>
      <c r="N34" s="50"/>
      <c r="O34" s="50"/>
      <c r="P34" s="50"/>
    </row>
    <row r="35" spans="1:16" ht="17.25" customHeight="1">
      <c r="A35" s="45" t="s">
        <v>297</v>
      </c>
      <c r="B35" s="42" t="s">
        <v>329</v>
      </c>
      <c r="C35" s="45" t="s">
        <v>330</v>
      </c>
      <c r="D35" s="42" t="s">
        <v>331</v>
      </c>
      <c r="E35" s="41" t="s">
        <v>332</v>
      </c>
      <c r="F35" s="50" t="s">
        <v>333</v>
      </c>
      <c r="G35" s="54">
        <v>42588</v>
      </c>
    </row>
    <row r="36" spans="1:16" ht="17.25" customHeight="1">
      <c r="E36" s="41"/>
      <c r="F36" s="50"/>
    </row>
    <row r="37" spans="1:16" ht="17.25" customHeight="1">
      <c r="A37" s="45" t="s">
        <v>301</v>
      </c>
      <c r="B37" s="42" t="s">
        <v>313</v>
      </c>
      <c r="C37" s="45" t="s">
        <v>302</v>
      </c>
      <c r="D37" s="42" t="s">
        <v>334</v>
      </c>
      <c r="E37" s="41" t="s">
        <v>332</v>
      </c>
      <c r="F37" s="50" t="s">
        <v>335</v>
      </c>
      <c r="G37" s="51">
        <v>31606</v>
      </c>
    </row>
    <row r="38" spans="1:16" ht="17.25" customHeight="1">
      <c r="E38" s="41"/>
      <c r="F38" s="50"/>
      <c r="H38" s="51"/>
    </row>
    <row r="39" spans="1:16" ht="17.25" customHeight="1">
      <c r="A39" s="45" t="s">
        <v>301</v>
      </c>
      <c r="B39" s="42">
        <v>57</v>
      </c>
      <c r="C39" s="45" t="s">
        <v>302</v>
      </c>
      <c r="D39" s="42">
        <v>78</v>
      </c>
      <c r="E39" s="41">
        <v>143</v>
      </c>
      <c r="F39" s="50" t="s">
        <v>255</v>
      </c>
      <c r="G39" s="51">
        <v>34125</v>
      </c>
    </row>
    <row r="40" spans="1:16" ht="17.25" customHeight="1">
      <c r="E40" s="41"/>
      <c r="F40" s="50"/>
    </row>
    <row r="41" spans="1:16" ht="17.25" customHeight="1">
      <c r="A41" s="45" t="s">
        <v>316</v>
      </c>
      <c r="B41" s="42">
        <v>61</v>
      </c>
      <c r="C41" s="45" t="s">
        <v>302</v>
      </c>
      <c r="D41" s="42">
        <v>69</v>
      </c>
      <c r="E41" s="41">
        <v>142</v>
      </c>
      <c r="F41" s="50" t="s">
        <v>304</v>
      </c>
      <c r="G41" s="51">
        <v>35687</v>
      </c>
      <c r="H41" s="51"/>
    </row>
    <row r="42" spans="1:16" ht="17.25" customHeight="1">
      <c r="E42" s="41"/>
      <c r="F42" s="50"/>
    </row>
    <row r="43" spans="1:16" ht="17.25" customHeight="1">
      <c r="A43" s="45" t="s">
        <v>316</v>
      </c>
      <c r="B43" s="42">
        <v>59</v>
      </c>
      <c r="C43" s="45" t="s">
        <v>302</v>
      </c>
      <c r="D43" s="42">
        <v>88</v>
      </c>
      <c r="E43" s="41">
        <v>142</v>
      </c>
      <c r="F43" s="50" t="s">
        <v>251</v>
      </c>
      <c r="G43" s="51">
        <v>30556</v>
      </c>
    </row>
    <row r="44" spans="1:16" ht="18">
      <c r="E44" s="41"/>
      <c r="F44" s="50"/>
    </row>
    <row r="45" spans="1:16" ht="18">
      <c r="A45" s="45" t="s">
        <v>297</v>
      </c>
      <c r="B45" s="42">
        <v>65</v>
      </c>
      <c r="C45" s="45" t="s">
        <v>308</v>
      </c>
      <c r="D45" s="42" t="s">
        <v>336</v>
      </c>
      <c r="E45" s="41">
        <v>141</v>
      </c>
      <c r="F45" s="50" t="s">
        <v>337</v>
      </c>
      <c r="G45" s="54">
        <v>42581</v>
      </c>
    </row>
    <row r="46" spans="1:16" ht="18">
      <c r="E46" s="41"/>
      <c r="F46" s="50"/>
    </row>
    <row r="47" spans="1:16" ht="18">
      <c r="A47" s="49" t="s">
        <v>338</v>
      </c>
      <c r="B47" s="50" t="s">
        <v>339</v>
      </c>
      <c r="C47" s="49" t="s">
        <v>18</v>
      </c>
      <c r="D47" s="50">
        <v>63</v>
      </c>
      <c r="E47" s="53">
        <v>141</v>
      </c>
      <c r="F47" s="50" t="s">
        <v>340</v>
      </c>
      <c r="G47" s="54">
        <v>40439</v>
      </c>
      <c r="H47" s="50"/>
      <c r="I47" s="50"/>
      <c r="J47" s="52"/>
      <c r="K47" s="50"/>
      <c r="L47" s="50"/>
      <c r="M47" s="50"/>
      <c r="N47" s="50"/>
      <c r="O47" s="50"/>
      <c r="P47" s="50"/>
    </row>
    <row r="48" spans="1:16" ht="18">
      <c r="A48" s="49"/>
      <c r="B48" s="50"/>
      <c r="C48" s="49"/>
      <c r="D48" s="50"/>
      <c r="E48" s="53"/>
      <c r="F48" s="50"/>
      <c r="H48" s="50"/>
      <c r="I48" s="50"/>
      <c r="J48" s="52"/>
      <c r="K48" s="50"/>
      <c r="L48" s="50"/>
      <c r="M48" s="50"/>
      <c r="N48" s="50"/>
      <c r="O48" s="50"/>
      <c r="P48" s="50"/>
    </row>
    <row r="49" spans="1:16" ht="18">
      <c r="A49" s="49" t="s">
        <v>312</v>
      </c>
      <c r="B49" s="50">
        <v>76</v>
      </c>
      <c r="C49" s="45" t="s">
        <v>316</v>
      </c>
      <c r="D49" s="50">
        <v>81</v>
      </c>
      <c r="E49" s="53">
        <v>141</v>
      </c>
      <c r="F49" s="50" t="s">
        <v>295</v>
      </c>
      <c r="G49" s="54">
        <v>37877</v>
      </c>
      <c r="H49" s="50"/>
      <c r="I49" s="50"/>
      <c r="J49" s="52"/>
      <c r="K49" s="50"/>
      <c r="L49" s="50"/>
      <c r="M49" s="50"/>
      <c r="N49" s="50"/>
      <c r="O49" s="50"/>
      <c r="P49" s="50"/>
    </row>
    <row r="50" spans="1:16" ht="18">
      <c r="A50" s="49"/>
      <c r="B50" s="50"/>
      <c r="C50" s="49"/>
      <c r="D50" s="50"/>
      <c r="E50" s="53"/>
      <c r="F50" s="50"/>
      <c r="H50" s="50"/>
      <c r="I50" s="50"/>
      <c r="J50" s="52"/>
      <c r="K50" s="50"/>
      <c r="L50" s="50"/>
      <c r="M50" s="50"/>
      <c r="N50" s="50"/>
      <c r="O50" s="50"/>
      <c r="P50" s="50"/>
    </row>
    <row r="51" spans="1:16" ht="18">
      <c r="A51" s="45" t="s">
        <v>301</v>
      </c>
      <c r="B51" s="50" t="s">
        <v>341</v>
      </c>
      <c r="C51" s="49" t="s">
        <v>342</v>
      </c>
      <c r="D51" s="50" t="s">
        <v>343</v>
      </c>
      <c r="E51" s="53" t="s">
        <v>344</v>
      </c>
      <c r="F51" s="50" t="s">
        <v>345</v>
      </c>
      <c r="G51" s="54">
        <v>33439</v>
      </c>
      <c r="H51" s="50"/>
      <c r="I51" s="50"/>
      <c r="J51" s="52"/>
      <c r="K51" s="50"/>
      <c r="L51" s="50"/>
      <c r="M51" s="50"/>
      <c r="N51" s="50"/>
      <c r="O51" s="50"/>
      <c r="P51" s="50"/>
    </row>
    <row r="52" spans="1:16" ht="18">
      <c r="A52" s="49"/>
      <c r="B52" s="50"/>
      <c r="C52" s="49"/>
      <c r="D52" s="50"/>
      <c r="E52" s="53"/>
      <c r="F52" s="50"/>
      <c r="H52" s="50"/>
      <c r="I52" s="50"/>
      <c r="J52" s="52"/>
      <c r="K52" s="50"/>
      <c r="L52" s="50"/>
      <c r="M52" s="50"/>
      <c r="N52" s="50"/>
      <c r="O52" s="50"/>
      <c r="P52" s="50"/>
    </row>
    <row r="53" spans="1:16">
      <c r="A53" s="50"/>
      <c r="B53" s="50"/>
      <c r="C53" s="52"/>
      <c r="D53" s="50"/>
      <c r="E53" s="50"/>
      <c r="F53" s="50"/>
      <c r="G53" s="50"/>
      <c r="H53" s="50"/>
      <c r="I53" s="50"/>
      <c r="J53" s="45"/>
      <c r="K53" s="45"/>
      <c r="L53" s="45"/>
      <c r="M53" s="45"/>
      <c r="N53" s="45"/>
      <c r="O53" s="45"/>
      <c r="P53" s="45"/>
    </row>
    <row r="54" spans="1:16">
      <c r="A54" s="42"/>
      <c r="C54" s="44"/>
      <c r="G54" s="42"/>
      <c r="J54" s="45"/>
      <c r="K54" s="45"/>
      <c r="L54" s="45"/>
      <c r="M54" s="45"/>
      <c r="N54" s="45"/>
      <c r="O54" s="45"/>
      <c r="P54" s="45"/>
    </row>
    <row r="55" spans="1:16">
      <c r="A55" s="42"/>
      <c r="C55" s="44"/>
      <c r="G55" s="42"/>
      <c r="J55" s="45"/>
      <c r="K55" s="45"/>
      <c r="L55" s="45"/>
      <c r="M55" s="45"/>
      <c r="N55" s="45"/>
      <c r="O55" s="45"/>
      <c r="P55" s="45"/>
    </row>
    <row r="56" spans="1:16">
      <c r="A56" s="42"/>
      <c r="C56" s="44"/>
      <c r="G56" s="42"/>
      <c r="J56" s="45"/>
      <c r="K56" s="45"/>
      <c r="L56" s="45"/>
      <c r="M56" s="45"/>
      <c r="N56" s="45"/>
      <c r="O56" s="45"/>
      <c r="P56" s="45"/>
    </row>
    <row r="57" spans="1:16">
      <c r="A57" s="42"/>
      <c r="C57" s="44"/>
      <c r="G57" s="42"/>
      <c r="J57" s="45"/>
      <c r="K57" s="45"/>
      <c r="L57" s="45"/>
      <c r="M57" s="45"/>
      <c r="N57" s="45"/>
      <c r="O57" s="45"/>
      <c r="P57" s="45"/>
    </row>
    <row r="58" spans="1:16">
      <c r="A58" s="42"/>
      <c r="C58" s="44"/>
      <c r="G58" s="42"/>
      <c r="J58" s="45"/>
      <c r="K58" s="45"/>
      <c r="L58" s="45"/>
      <c r="M58" s="45"/>
      <c r="N58" s="45"/>
      <c r="O58" s="45"/>
      <c r="P58" s="45"/>
    </row>
    <row r="59" spans="1:16">
      <c r="A59" s="42"/>
      <c r="C59" s="44"/>
      <c r="G59" s="42"/>
      <c r="J59" s="45"/>
      <c r="K59" s="45"/>
      <c r="L59" s="45"/>
      <c r="M59" s="45"/>
      <c r="N59" s="45"/>
      <c r="O59" s="45"/>
      <c r="P59" s="45"/>
    </row>
    <row r="60" spans="1:16">
      <c r="A60" s="42"/>
      <c r="C60" s="44"/>
      <c r="G60" s="42"/>
      <c r="J60" s="45"/>
      <c r="K60" s="45"/>
      <c r="L60" s="45"/>
      <c r="M60" s="45"/>
      <c r="N60" s="45"/>
      <c r="O60" s="45"/>
      <c r="P60" s="45"/>
    </row>
    <row r="61" spans="1:16">
      <c r="A61" s="42"/>
      <c r="C61" s="44"/>
      <c r="G61" s="42"/>
      <c r="J61" s="45"/>
      <c r="K61" s="45"/>
      <c r="L61" s="45"/>
      <c r="M61" s="45"/>
      <c r="N61" s="45"/>
      <c r="O61" s="45"/>
      <c r="P61" s="45"/>
    </row>
    <row r="62" spans="1:16">
      <c r="A62" s="42"/>
      <c r="C62" s="44"/>
      <c r="G62" s="42"/>
      <c r="J62" s="45"/>
      <c r="K62" s="45"/>
      <c r="L62" s="45"/>
      <c r="M62" s="45"/>
      <c r="N62" s="45"/>
      <c r="O62" s="45"/>
      <c r="P62" s="45"/>
    </row>
    <row r="63" spans="1:16">
      <c r="A63" s="42"/>
      <c r="C63" s="44"/>
      <c r="G63" s="42"/>
      <c r="J63" s="45"/>
      <c r="K63" s="45"/>
      <c r="L63" s="45"/>
      <c r="M63" s="45"/>
      <c r="N63" s="45"/>
      <c r="O63" s="45"/>
      <c r="P63" s="45"/>
    </row>
    <row r="64" spans="1:16">
      <c r="A64" s="42"/>
      <c r="C64" s="44"/>
      <c r="G64" s="42"/>
      <c r="J64" s="45"/>
      <c r="K64" s="45"/>
      <c r="L64" s="45"/>
      <c r="M64" s="45"/>
      <c r="N64" s="45"/>
      <c r="O64" s="45"/>
      <c r="P64" s="45"/>
    </row>
    <row r="65" spans="1:16">
      <c r="A65" s="42"/>
      <c r="C65" s="44"/>
      <c r="G65" s="42"/>
      <c r="J65" s="45"/>
      <c r="K65" s="45"/>
      <c r="L65" s="45"/>
      <c r="M65" s="45"/>
      <c r="N65" s="45"/>
      <c r="O65" s="45"/>
      <c r="P65" s="45"/>
    </row>
    <row r="66" spans="1:16">
      <c r="A66" s="42"/>
      <c r="C66" s="44"/>
      <c r="G66" s="42"/>
      <c r="J66" s="45"/>
      <c r="K66" s="45"/>
      <c r="L66" s="45"/>
      <c r="M66" s="45"/>
      <c r="N66" s="45"/>
      <c r="O66" s="45"/>
      <c r="P66" s="45"/>
    </row>
    <row r="67" spans="1:16">
      <c r="A67" s="50"/>
      <c r="B67" s="50"/>
      <c r="C67" s="52"/>
      <c r="D67" s="50"/>
      <c r="E67" s="50"/>
      <c r="F67" s="50"/>
      <c r="G67" s="50"/>
      <c r="H67" s="50"/>
      <c r="I67" s="50"/>
      <c r="J67" s="45"/>
      <c r="K67" s="45"/>
      <c r="L67" s="45"/>
      <c r="M67" s="45"/>
      <c r="N67" s="45"/>
      <c r="O67" s="45"/>
      <c r="P67" s="45"/>
    </row>
    <row r="68" spans="1:16">
      <c r="A68" s="50"/>
      <c r="B68" s="50"/>
      <c r="C68" s="52"/>
      <c r="D68" s="50"/>
      <c r="E68" s="50"/>
      <c r="F68" s="50"/>
      <c r="G68" s="50"/>
      <c r="H68" s="50"/>
      <c r="I68" s="50"/>
      <c r="J68" s="45"/>
      <c r="K68" s="45"/>
      <c r="L68" s="45"/>
      <c r="M68" s="45"/>
      <c r="N68" s="45"/>
      <c r="O68" s="45"/>
      <c r="P68" s="45"/>
    </row>
    <row r="69" spans="1:16">
      <c r="A69" s="50"/>
      <c r="B69" s="50"/>
      <c r="C69" s="52"/>
      <c r="D69" s="50"/>
      <c r="E69" s="50"/>
      <c r="F69" s="50"/>
      <c r="G69" s="50"/>
      <c r="H69" s="50"/>
      <c r="I69" s="50"/>
      <c r="J69" s="45"/>
      <c r="K69" s="45"/>
      <c r="L69" s="45"/>
      <c r="M69" s="45"/>
      <c r="N69" s="45"/>
      <c r="O69" s="45"/>
      <c r="P69" s="45"/>
    </row>
    <row r="70" spans="1:16">
      <c r="A70" s="50"/>
      <c r="B70" s="50"/>
      <c r="C70" s="52"/>
      <c r="D70" s="50"/>
      <c r="E70" s="50"/>
      <c r="F70" s="50"/>
      <c r="G70" s="50"/>
      <c r="H70" s="50"/>
      <c r="I70" s="50"/>
      <c r="J70" s="45"/>
      <c r="K70" s="45"/>
      <c r="L70" s="45"/>
      <c r="M70" s="45"/>
      <c r="N70" s="45"/>
      <c r="O70" s="45"/>
      <c r="P70" s="45"/>
    </row>
    <row r="71" spans="1:16">
      <c r="A71" s="50"/>
      <c r="B71" s="50"/>
      <c r="C71" s="52"/>
      <c r="D71" s="50"/>
      <c r="E71" s="50"/>
      <c r="F71" s="50"/>
      <c r="G71" s="50"/>
      <c r="H71" s="50"/>
      <c r="I71" s="50"/>
      <c r="J71" s="45"/>
      <c r="K71" s="45"/>
      <c r="L71" s="45"/>
      <c r="M71" s="45"/>
      <c r="N71" s="45"/>
      <c r="O71" s="45"/>
      <c r="P71" s="45"/>
    </row>
    <row r="72" spans="1:16">
      <c r="A72" s="50"/>
      <c r="B72" s="50"/>
      <c r="C72" s="52"/>
      <c r="D72" s="50"/>
      <c r="E72" s="50"/>
      <c r="F72" s="50"/>
      <c r="G72" s="50"/>
      <c r="H72" s="50"/>
      <c r="I72" s="50"/>
      <c r="J72" s="45"/>
      <c r="K72" s="45"/>
      <c r="L72" s="45"/>
      <c r="M72" s="45"/>
      <c r="N72" s="45"/>
      <c r="O72" s="45"/>
      <c r="P72" s="45"/>
    </row>
    <row r="73" spans="1:16">
      <c r="A73" s="50"/>
      <c r="B73" s="50"/>
      <c r="C73" s="52"/>
      <c r="D73" s="50"/>
      <c r="E73" s="50"/>
      <c r="F73" s="50"/>
      <c r="G73" s="50"/>
      <c r="H73" s="50"/>
      <c r="I73" s="50"/>
      <c r="J73" s="45"/>
      <c r="K73" s="45"/>
      <c r="L73" s="45"/>
      <c r="M73" s="45"/>
      <c r="N73" s="45"/>
      <c r="O73" s="45"/>
      <c r="P73" s="45"/>
    </row>
    <row r="74" spans="1:16">
      <c r="A74" s="50"/>
      <c r="B74" s="50"/>
      <c r="C74" s="52"/>
      <c r="D74" s="50"/>
      <c r="E74" s="50"/>
      <c r="F74" s="50"/>
      <c r="G74" s="50"/>
      <c r="H74" s="50"/>
      <c r="I74" s="50"/>
      <c r="J74" s="45"/>
      <c r="K74" s="45"/>
      <c r="L74" s="45"/>
      <c r="M74" s="45"/>
      <c r="N74" s="45"/>
      <c r="O74" s="45"/>
      <c r="P74" s="45"/>
    </row>
    <row r="75" spans="1:16">
      <c r="A75" s="50"/>
      <c r="B75" s="50"/>
      <c r="C75" s="52"/>
      <c r="D75" s="50"/>
      <c r="E75" s="50"/>
      <c r="F75" s="50"/>
      <c r="G75" s="50"/>
      <c r="H75" s="50"/>
      <c r="I75" s="50"/>
      <c r="J75" s="45"/>
      <c r="K75" s="45"/>
      <c r="L75" s="45"/>
      <c r="M75" s="45"/>
      <c r="N75" s="45"/>
      <c r="O75" s="45"/>
      <c r="P75" s="45"/>
    </row>
    <row r="76" spans="1:16">
      <c r="A76" s="50"/>
      <c r="B76" s="50"/>
      <c r="C76" s="52"/>
      <c r="D76" s="50"/>
      <c r="E76" s="50"/>
      <c r="F76" s="50"/>
      <c r="G76" s="50"/>
      <c r="H76" s="50"/>
      <c r="I76" s="50"/>
      <c r="J76" s="45"/>
      <c r="K76" s="45"/>
      <c r="L76" s="45"/>
      <c r="M76" s="45"/>
      <c r="N76" s="45"/>
      <c r="O76" s="45"/>
      <c r="P76" s="45"/>
    </row>
    <row r="77" spans="1:16">
      <c r="A77" s="50"/>
      <c r="B77" s="50"/>
      <c r="C77" s="52"/>
      <c r="D77" s="50"/>
      <c r="E77" s="50"/>
      <c r="F77" s="50"/>
      <c r="G77" s="50"/>
      <c r="H77" s="50"/>
      <c r="I77" s="50"/>
      <c r="J77" s="45"/>
      <c r="K77" s="45"/>
      <c r="L77" s="45"/>
      <c r="M77" s="45"/>
      <c r="N77" s="45"/>
      <c r="O77" s="45"/>
      <c r="P77" s="45"/>
    </row>
    <row r="78" spans="1:16">
      <c r="A78" s="50"/>
      <c r="B78" s="50"/>
      <c r="C78" s="52"/>
      <c r="D78" s="50"/>
      <c r="E78" s="50"/>
      <c r="F78" s="50"/>
      <c r="G78" s="50"/>
      <c r="H78" s="50"/>
      <c r="I78" s="50"/>
      <c r="J78" s="45"/>
      <c r="K78" s="45"/>
      <c r="L78" s="45"/>
      <c r="M78" s="45"/>
      <c r="N78" s="45"/>
      <c r="O78" s="45"/>
      <c r="P78" s="45"/>
    </row>
    <row r="79" spans="1:16">
      <c r="A79" s="42"/>
      <c r="C79" s="44"/>
      <c r="G79" s="42"/>
      <c r="J79" s="45"/>
      <c r="K79" s="45"/>
      <c r="L79" s="45"/>
      <c r="M79" s="45"/>
      <c r="N79" s="45"/>
      <c r="O79" s="45"/>
      <c r="P79" s="45"/>
    </row>
    <row r="80" spans="1:16">
      <c r="A80" s="50"/>
      <c r="B80" s="50"/>
      <c r="C80" s="52"/>
      <c r="D80" s="50"/>
      <c r="E80" s="50"/>
      <c r="F80" s="50"/>
      <c r="G80" s="50"/>
      <c r="H80" s="50"/>
      <c r="I80" s="50"/>
      <c r="J80" s="45"/>
      <c r="K80" s="45"/>
      <c r="L80" s="45"/>
      <c r="M80" s="45"/>
      <c r="N80" s="45"/>
      <c r="O80" s="45"/>
      <c r="P80" s="45"/>
    </row>
    <row r="81" spans="1:16">
      <c r="A81" s="42"/>
      <c r="C81" s="44"/>
      <c r="G81" s="42"/>
      <c r="J81" s="45"/>
      <c r="K81" s="45"/>
      <c r="L81" s="45"/>
      <c r="M81" s="45"/>
      <c r="N81" s="45"/>
      <c r="O81" s="45"/>
      <c r="P81" s="45"/>
    </row>
    <row r="82" spans="1:16">
      <c r="A82" s="42"/>
      <c r="C82" s="44"/>
      <c r="G82" s="42"/>
      <c r="J82" s="45"/>
      <c r="K82" s="45"/>
      <c r="L82" s="45"/>
      <c r="M82" s="45"/>
      <c r="N82" s="45"/>
      <c r="O82" s="45"/>
      <c r="P82" s="45"/>
    </row>
    <row r="83" spans="1:16">
      <c r="A83" s="42"/>
      <c r="C83" s="44"/>
      <c r="G83" s="42"/>
      <c r="J83" s="45"/>
      <c r="K83" s="45"/>
      <c r="L83" s="45"/>
      <c r="M83" s="45"/>
      <c r="N83" s="45"/>
      <c r="O83" s="45"/>
      <c r="P83" s="45"/>
    </row>
    <row r="84" spans="1:16">
      <c r="A84" s="50"/>
      <c r="B84" s="50"/>
      <c r="C84" s="52"/>
      <c r="D84" s="50"/>
      <c r="E84" s="50"/>
      <c r="F84" s="50"/>
      <c r="G84" s="50"/>
      <c r="H84" s="50"/>
      <c r="I84" s="50"/>
      <c r="J84" s="45"/>
      <c r="K84" s="45"/>
      <c r="L84" s="45"/>
      <c r="M84" s="45"/>
      <c r="N84" s="45"/>
      <c r="O84" s="45"/>
      <c r="P84" s="45"/>
    </row>
    <row r="85" spans="1:16" ht="16.5" customHeight="1">
      <c r="A85" s="50"/>
      <c r="B85" s="50"/>
      <c r="C85" s="52"/>
      <c r="D85" s="50"/>
      <c r="E85" s="50"/>
      <c r="F85" s="50"/>
      <c r="G85" s="50"/>
      <c r="H85" s="50"/>
      <c r="I85" s="50"/>
      <c r="J85" s="45"/>
      <c r="K85" s="45"/>
      <c r="L85" s="45"/>
      <c r="M85" s="45"/>
      <c r="N85" s="45"/>
      <c r="O85" s="45"/>
      <c r="P85" s="45"/>
    </row>
    <row r="86" spans="1:16">
      <c r="A86" s="50"/>
      <c r="B86" s="50"/>
      <c r="C86" s="52"/>
      <c r="D86" s="50"/>
      <c r="E86" s="50"/>
      <c r="F86" s="50"/>
      <c r="G86" s="50"/>
      <c r="H86" s="50"/>
      <c r="I86" s="50"/>
      <c r="J86" s="45"/>
      <c r="K86" s="45"/>
      <c r="L86" s="45"/>
      <c r="M86" s="45"/>
      <c r="N86" s="45"/>
      <c r="O86" s="45"/>
      <c r="P86" s="45"/>
    </row>
    <row r="87" spans="1:16">
      <c r="A87" s="50"/>
      <c r="B87" s="50"/>
      <c r="C87" s="52"/>
      <c r="D87" s="50"/>
      <c r="E87" s="50"/>
      <c r="F87" s="50"/>
      <c r="G87" s="50"/>
      <c r="H87" s="50"/>
      <c r="I87" s="50"/>
      <c r="J87" s="45"/>
      <c r="K87" s="45"/>
      <c r="L87" s="45"/>
      <c r="M87" s="45"/>
      <c r="N87" s="45"/>
      <c r="O87" s="45"/>
      <c r="P87" s="45"/>
    </row>
    <row r="88" spans="1:16">
      <c r="A88" s="42"/>
      <c r="C88" s="44"/>
      <c r="G88" s="42"/>
      <c r="J88" s="45"/>
      <c r="K88" s="45"/>
      <c r="L88" s="45"/>
      <c r="M88" s="45"/>
      <c r="N88" s="45"/>
      <c r="O88" s="45"/>
      <c r="P88" s="45"/>
    </row>
    <row r="89" spans="1:16">
      <c r="A89" s="42"/>
      <c r="C89" s="44"/>
      <c r="G89" s="42"/>
      <c r="J89" s="45"/>
      <c r="K89" s="45"/>
      <c r="L89" s="45"/>
      <c r="M89" s="45"/>
      <c r="N89" s="45"/>
      <c r="O89" s="45"/>
      <c r="P89" s="45"/>
    </row>
    <row r="90" spans="1:16">
      <c r="A90" s="49"/>
      <c r="B90" s="50"/>
      <c r="C90" s="49"/>
      <c r="D90" s="50"/>
      <c r="E90" s="50"/>
      <c r="F90" s="50"/>
      <c r="G90" s="51"/>
      <c r="H90" s="50"/>
      <c r="I90" s="50"/>
      <c r="J90" s="52"/>
      <c r="K90" s="50"/>
      <c r="L90" s="50"/>
      <c r="M90" s="50"/>
      <c r="N90" s="50"/>
      <c r="O90" s="50"/>
      <c r="P90" s="50"/>
    </row>
    <row r="91" spans="1:16">
      <c r="A91" s="49"/>
      <c r="B91" s="50"/>
      <c r="C91" s="49"/>
      <c r="D91" s="50"/>
      <c r="E91" s="50"/>
      <c r="F91" s="50"/>
      <c r="G91" s="51"/>
      <c r="H91" s="50"/>
      <c r="I91" s="50"/>
      <c r="J91" s="52"/>
      <c r="K91" s="50"/>
      <c r="L91" s="50"/>
      <c r="M91" s="50"/>
      <c r="N91" s="50"/>
      <c r="O91" s="50"/>
      <c r="P91" s="50"/>
    </row>
    <row r="92" spans="1:16">
      <c r="A92" s="49"/>
      <c r="B92" s="50"/>
      <c r="C92" s="49"/>
      <c r="D92" s="50"/>
      <c r="E92" s="50"/>
      <c r="F92" s="50"/>
      <c r="G92" s="51"/>
      <c r="H92" s="50"/>
      <c r="I92" s="50"/>
      <c r="J92" s="52"/>
      <c r="K92" s="50"/>
      <c r="L92" s="50"/>
      <c r="M92" s="50"/>
      <c r="N92" s="50"/>
      <c r="O92" s="50"/>
      <c r="P92" s="50"/>
    </row>
    <row r="93" spans="1:16">
      <c r="A93" s="49"/>
      <c r="B93" s="50"/>
      <c r="C93" s="49"/>
      <c r="D93" s="50"/>
      <c r="E93" s="50"/>
      <c r="F93" s="50"/>
      <c r="G93" s="51"/>
      <c r="H93" s="50"/>
      <c r="I93" s="50"/>
      <c r="J93" s="52"/>
      <c r="K93" s="50"/>
      <c r="L93" s="50"/>
      <c r="M93" s="50"/>
      <c r="N93" s="50"/>
      <c r="O93" s="50"/>
      <c r="P93" s="50"/>
    </row>
    <row r="94" spans="1:16">
      <c r="A94" s="49"/>
      <c r="B94" s="50"/>
      <c r="C94" s="49"/>
      <c r="D94" s="50"/>
      <c r="E94" s="50"/>
      <c r="F94" s="50"/>
      <c r="G94" s="51"/>
      <c r="H94" s="50"/>
      <c r="I94" s="50"/>
      <c r="J94" s="52"/>
      <c r="K94" s="50"/>
      <c r="L94" s="50"/>
      <c r="M94" s="50"/>
      <c r="N94" s="50"/>
      <c r="O94" s="50"/>
      <c r="P94" s="50"/>
    </row>
    <row r="95" spans="1:16">
      <c r="A95" s="49"/>
      <c r="B95" s="50"/>
      <c r="C95" s="49"/>
      <c r="D95" s="50"/>
      <c r="E95" s="50"/>
      <c r="F95" s="50"/>
      <c r="G95" s="51"/>
      <c r="H95" s="50"/>
      <c r="I95" s="50"/>
      <c r="J95" s="52"/>
      <c r="K95" s="50"/>
      <c r="L95" s="50"/>
      <c r="M95" s="50"/>
      <c r="N95" s="50"/>
      <c r="O95" s="50"/>
      <c r="P95" s="50"/>
    </row>
    <row r="96" spans="1:16">
      <c r="A96" s="49"/>
      <c r="B96" s="50"/>
      <c r="C96" s="49"/>
      <c r="D96" s="50"/>
      <c r="E96" s="50"/>
      <c r="F96" s="50"/>
      <c r="G96" s="51"/>
      <c r="H96" s="50"/>
      <c r="I96" s="50"/>
      <c r="J96" s="52"/>
      <c r="K96" s="50"/>
      <c r="L96" s="50"/>
      <c r="M96" s="50"/>
      <c r="N96" s="50"/>
      <c r="O96" s="50"/>
      <c r="P96" s="50"/>
    </row>
    <row r="97" spans="1:16">
      <c r="A97" s="49"/>
      <c r="B97" s="50"/>
      <c r="C97" s="49"/>
      <c r="D97" s="50"/>
      <c r="E97" s="50"/>
      <c r="F97" s="50"/>
      <c r="G97" s="51"/>
      <c r="H97" s="50"/>
      <c r="I97" s="50"/>
      <c r="J97" s="52"/>
      <c r="K97" s="50"/>
      <c r="L97" s="50"/>
      <c r="M97" s="50"/>
      <c r="N97" s="50"/>
      <c r="O97" s="50"/>
      <c r="P97" s="50"/>
    </row>
    <row r="98" spans="1:16">
      <c r="A98" s="49"/>
      <c r="B98" s="50"/>
      <c r="C98" s="49"/>
      <c r="D98" s="50"/>
      <c r="E98" s="50"/>
      <c r="F98" s="50"/>
      <c r="G98" s="51"/>
      <c r="H98" s="50"/>
      <c r="I98" s="50"/>
      <c r="J98" s="52"/>
      <c r="K98" s="50"/>
      <c r="L98" s="50"/>
      <c r="M98" s="50"/>
      <c r="N98" s="50"/>
      <c r="O98" s="50"/>
      <c r="P98" s="50"/>
    </row>
    <row r="99" spans="1:16">
      <c r="A99" s="49"/>
      <c r="B99" s="50"/>
      <c r="C99" s="49"/>
      <c r="D99" s="50"/>
      <c r="E99" s="50"/>
      <c r="F99" s="50"/>
      <c r="G99" s="51"/>
      <c r="H99" s="50"/>
      <c r="I99" s="50"/>
      <c r="J99" s="52"/>
      <c r="K99" s="50"/>
      <c r="L99" s="50"/>
      <c r="M99" s="50"/>
      <c r="N99" s="50"/>
      <c r="O99" s="50"/>
      <c r="P99" s="50"/>
    </row>
    <row r="100" spans="1:16">
      <c r="A100" s="49"/>
      <c r="B100" s="50"/>
      <c r="C100" s="49"/>
      <c r="D100" s="50"/>
      <c r="E100" s="50"/>
      <c r="F100" s="50"/>
      <c r="G100" s="51"/>
      <c r="H100" s="50"/>
      <c r="I100" s="50"/>
      <c r="J100" s="52"/>
      <c r="K100" s="50"/>
      <c r="L100" s="50"/>
      <c r="M100" s="50"/>
      <c r="N100" s="50"/>
      <c r="O100" s="50"/>
      <c r="P100" s="50"/>
    </row>
    <row r="101" spans="1:16">
      <c r="A101" s="49"/>
      <c r="B101" s="50"/>
      <c r="C101" s="49"/>
      <c r="D101" s="50"/>
      <c r="E101" s="50"/>
      <c r="F101" s="50"/>
      <c r="G101" s="51"/>
      <c r="H101" s="50"/>
      <c r="I101" s="50"/>
      <c r="J101" s="52"/>
      <c r="K101" s="50"/>
      <c r="L101" s="50"/>
      <c r="M101" s="50"/>
      <c r="N101" s="50"/>
      <c r="O101" s="50"/>
      <c r="P101" s="50"/>
    </row>
    <row r="102" spans="1:16">
      <c r="A102" s="49"/>
      <c r="B102" s="50"/>
      <c r="C102" s="49"/>
      <c r="D102" s="50"/>
      <c r="E102" s="50"/>
      <c r="F102" s="50"/>
      <c r="G102" s="51"/>
      <c r="H102" s="50"/>
      <c r="I102" s="50"/>
      <c r="J102" s="52"/>
      <c r="K102" s="50"/>
      <c r="L102" s="50"/>
      <c r="M102" s="50"/>
      <c r="N102" s="50"/>
      <c r="O102" s="50"/>
      <c r="P102" s="5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1F5A3-6960-4886-8D71-13EC405826B3}">
  <sheetPr>
    <tabColor rgb="FFFF0000"/>
  </sheetPr>
  <dimension ref="A1:Q38"/>
  <sheetViews>
    <sheetView tabSelected="1" workbookViewId="0">
      <selection activeCell="J16" sqref="J16"/>
    </sheetView>
  </sheetViews>
  <sheetFormatPr defaultRowHeight="16.5"/>
  <cols>
    <col min="1" max="1" width="9.140625" style="45"/>
    <col min="2" max="2" width="17.42578125" style="45" customWidth="1"/>
    <col min="3" max="3" width="7.42578125" style="42" customWidth="1"/>
    <col min="4" max="4" width="18" style="45" customWidth="1"/>
    <col min="5" max="5" width="7.7109375" style="42" customWidth="1"/>
    <col min="6" max="6" width="14.7109375" style="42" customWidth="1"/>
    <col min="7" max="7" width="23.85546875" style="42" customWidth="1"/>
    <col min="8" max="8" width="20.85546875" style="42" customWidth="1"/>
    <col min="9" max="9" width="8" style="42" customWidth="1"/>
    <col min="10" max="10" width="12.42578125" style="42" customWidth="1"/>
    <col min="11" max="11" width="10.42578125" style="44" customWidth="1"/>
    <col min="12" max="12" width="11.140625" style="42" customWidth="1"/>
    <col min="13" max="13" width="7.5703125" style="42" customWidth="1"/>
    <col min="14" max="14" width="9.85546875" style="42" customWidth="1"/>
    <col min="15" max="15" width="11.140625" style="42" customWidth="1"/>
    <col min="16" max="16" width="8.140625" style="42" customWidth="1"/>
    <col min="17" max="17" width="9.42578125" style="42" customWidth="1"/>
    <col min="18" max="16384" width="9.140625" style="45"/>
  </cols>
  <sheetData>
    <row r="1" spans="1:17" ht="18">
      <c r="A1" s="40" t="s">
        <v>469</v>
      </c>
      <c r="C1" s="41"/>
      <c r="D1" s="40"/>
      <c r="E1" s="41"/>
      <c r="G1" s="41"/>
      <c r="H1" s="41"/>
      <c r="I1" s="41"/>
    </row>
    <row r="3" spans="1:17" ht="18">
      <c r="B3" s="46" t="s">
        <v>287</v>
      </c>
      <c r="C3" s="46"/>
      <c r="D3" s="46" t="s">
        <v>288</v>
      </c>
      <c r="E3" s="46"/>
      <c r="F3" s="46" t="s">
        <v>289</v>
      </c>
      <c r="G3" s="46" t="s">
        <v>290</v>
      </c>
      <c r="H3" s="46" t="s">
        <v>291</v>
      </c>
      <c r="I3" s="46"/>
      <c r="J3" s="46"/>
      <c r="K3" s="48"/>
      <c r="L3" s="46"/>
      <c r="M3" s="46"/>
      <c r="N3" s="46"/>
      <c r="O3" s="46"/>
      <c r="P3" s="46"/>
      <c r="Q3" s="46"/>
    </row>
    <row r="4" spans="1:17">
      <c r="B4" s="49"/>
      <c r="C4" s="50"/>
      <c r="D4" s="49"/>
      <c r="E4" s="50"/>
      <c r="F4" s="50"/>
      <c r="G4" s="50"/>
      <c r="H4" s="50"/>
      <c r="I4" s="50"/>
      <c r="J4" s="50"/>
      <c r="K4" s="52"/>
      <c r="L4" s="50"/>
      <c r="M4" s="50"/>
      <c r="N4" s="50"/>
      <c r="O4" s="50"/>
      <c r="P4" s="50"/>
      <c r="Q4" s="50"/>
    </row>
    <row r="5" spans="1:17" ht="16.5" customHeight="1">
      <c r="A5" s="40" t="s">
        <v>269</v>
      </c>
      <c r="B5" s="49" t="s">
        <v>292</v>
      </c>
      <c r="C5" s="50" t="s">
        <v>293</v>
      </c>
      <c r="D5" s="49" t="s">
        <v>294</v>
      </c>
      <c r="E5" s="50">
        <v>110</v>
      </c>
      <c r="F5" s="53">
        <v>222</v>
      </c>
      <c r="G5" s="50" t="s">
        <v>295</v>
      </c>
      <c r="H5" s="51">
        <v>41391</v>
      </c>
      <c r="I5" s="50"/>
      <c r="J5" s="50"/>
      <c r="K5" s="52"/>
      <c r="L5" s="50"/>
      <c r="M5" s="50"/>
      <c r="N5" s="50"/>
      <c r="O5" s="50"/>
      <c r="P5" s="50"/>
      <c r="Q5" s="50"/>
    </row>
    <row r="6" spans="1:17" ht="18">
      <c r="A6" s="40"/>
      <c r="B6" s="49"/>
      <c r="C6" s="50"/>
      <c r="D6" s="49"/>
      <c r="E6" s="50"/>
      <c r="F6" s="53"/>
      <c r="G6" s="50"/>
      <c r="H6" s="51"/>
      <c r="I6" s="50"/>
      <c r="O6" s="50"/>
      <c r="P6" s="50"/>
      <c r="Q6" s="50"/>
    </row>
    <row r="7" spans="1:17" ht="18">
      <c r="A7" s="40" t="s">
        <v>268</v>
      </c>
      <c r="B7" s="49" t="s">
        <v>12</v>
      </c>
      <c r="C7" s="50" t="s">
        <v>15</v>
      </c>
      <c r="D7" s="49" t="s">
        <v>16</v>
      </c>
      <c r="E7" s="50">
        <v>53</v>
      </c>
      <c r="F7" s="53">
        <v>192</v>
      </c>
      <c r="G7" s="50" t="s">
        <v>257</v>
      </c>
      <c r="H7" s="51">
        <v>44807</v>
      </c>
      <c r="I7" s="50"/>
      <c r="J7" s="50"/>
      <c r="K7" s="52"/>
      <c r="L7" s="50"/>
      <c r="M7" s="50"/>
      <c r="N7" s="50"/>
      <c r="O7" s="50"/>
      <c r="P7" s="50"/>
      <c r="Q7" s="50"/>
    </row>
    <row r="8" spans="1:17" ht="18">
      <c r="A8" s="40"/>
      <c r="B8" s="49"/>
      <c r="C8" s="50"/>
      <c r="D8" s="49"/>
      <c r="E8" s="50"/>
      <c r="F8" s="53"/>
      <c r="G8" s="50"/>
      <c r="H8" s="51"/>
      <c r="I8" s="50"/>
      <c r="J8" s="50"/>
      <c r="K8" s="52"/>
      <c r="L8" s="50"/>
      <c r="M8" s="50"/>
      <c r="N8" s="50"/>
      <c r="O8" s="50"/>
      <c r="P8" s="50"/>
      <c r="Q8" s="50"/>
    </row>
    <row r="9" spans="1:17" ht="18">
      <c r="A9" s="40" t="s">
        <v>273</v>
      </c>
      <c r="B9" s="49" t="s">
        <v>292</v>
      </c>
      <c r="C9" s="50" t="s">
        <v>296</v>
      </c>
      <c r="D9" s="49" t="s">
        <v>297</v>
      </c>
      <c r="E9" s="50" t="s">
        <v>293</v>
      </c>
      <c r="F9" s="53" t="s">
        <v>298</v>
      </c>
      <c r="G9" s="50" t="s">
        <v>299</v>
      </c>
      <c r="H9" s="51">
        <v>42575</v>
      </c>
      <c r="I9" s="50"/>
      <c r="J9" s="50"/>
      <c r="K9" s="52"/>
      <c r="L9" s="50"/>
      <c r="M9" s="50"/>
      <c r="N9" s="50"/>
      <c r="O9" s="50"/>
      <c r="P9" s="50"/>
      <c r="Q9" s="50"/>
    </row>
    <row r="10" spans="1:17" ht="18">
      <c r="A10" s="40"/>
      <c r="B10" s="49"/>
      <c r="C10" s="50"/>
      <c r="D10" s="49"/>
      <c r="E10" s="50"/>
      <c r="F10" s="53"/>
      <c r="G10" s="50"/>
      <c r="H10" s="50"/>
      <c r="I10" s="50"/>
      <c r="J10" s="50"/>
      <c r="K10" s="52"/>
      <c r="L10" s="50"/>
      <c r="M10" s="50"/>
      <c r="N10" s="50"/>
      <c r="O10" s="50"/>
      <c r="P10" s="50"/>
      <c r="Q10" s="50"/>
    </row>
    <row r="11" spans="1:17" ht="18">
      <c r="A11" s="40" t="s">
        <v>275</v>
      </c>
      <c r="B11" s="45" t="s">
        <v>294</v>
      </c>
      <c r="C11" s="42">
        <v>97</v>
      </c>
      <c r="D11" s="45" t="s">
        <v>338</v>
      </c>
      <c r="E11" s="42" t="s">
        <v>339</v>
      </c>
      <c r="F11" s="41">
        <v>120</v>
      </c>
      <c r="G11" s="50" t="s">
        <v>247</v>
      </c>
      <c r="H11" s="54">
        <v>38892</v>
      </c>
    </row>
    <row r="12" spans="1:17" ht="18">
      <c r="A12" s="40"/>
      <c r="B12" s="49"/>
      <c r="C12" s="50"/>
      <c r="D12" s="49"/>
      <c r="E12" s="50"/>
      <c r="F12" s="53"/>
      <c r="G12" s="50"/>
      <c r="H12" s="50"/>
      <c r="I12" s="50"/>
      <c r="J12" s="50"/>
      <c r="K12" s="52"/>
      <c r="L12" s="50"/>
      <c r="M12" s="50"/>
      <c r="N12" s="50"/>
      <c r="O12" s="50"/>
      <c r="P12" s="50"/>
      <c r="Q12" s="50"/>
    </row>
    <row r="13" spans="1:17" ht="18">
      <c r="A13" s="40" t="s">
        <v>470</v>
      </c>
      <c r="B13" s="49" t="s">
        <v>338</v>
      </c>
      <c r="C13" s="50" t="s">
        <v>339</v>
      </c>
      <c r="D13" s="49" t="s">
        <v>18</v>
      </c>
      <c r="E13" s="50">
        <v>63</v>
      </c>
      <c r="F13" s="53">
        <v>141</v>
      </c>
      <c r="G13" s="50" t="s">
        <v>340</v>
      </c>
      <c r="H13" s="54">
        <v>40439</v>
      </c>
      <c r="I13" s="50"/>
      <c r="J13" s="50"/>
      <c r="K13" s="52"/>
      <c r="L13" s="50"/>
      <c r="M13" s="50"/>
      <c r="N13" s="50"/>
      <c r="O13" s="50"/>
      <c r="P13" s="50"/>
      <c r="Q13" s="50"/>
    </row>
    <row r="14" spans="1:17" ht="18">
      <c r="A14" s="40"/>
      <c r="B14" s="49"/>
      <c r="C14" s="50"/>
      <c r="D14" s="49"/>
      <c r="E14" s="50"/>
      <c r="F14" s="53"/>
      <c r="G14" s="50"/>
      <c r="H14" s="51"/>
      <c r="I14" s="50"/>
      <c r="J14" s="50"/>
      <c r="K14" s="52"/>
      <c r="L14" s="50"/>
      <c r="M14" s="50"/>
      <c r="N14" s="50"/>
      <c r="O14" s="50"/>
      <c r="P14" s="50"/>
      <c r="Q14" s="50"/>
    </row>
    <row r="15" spans="1:17" ht="18">
      <c r="A15" s="40" t="s">
        <v>271</v>
      </c>
      <c r="B15" s="49" t="s">
        <v>347</v>
      </c>
      <c r="C15" s="50">
        <v>45</v>
      </c>
      <c r="D15" s="49" t="s">
        <v>13</v>
      </c>
      <c r="E15" s="50" t="s">
        <v>82</v>
      </c>
      <c r="F15" s="53">
        <v>112</v>
      </c>
      <c r="G15" s="50" t="s">
        <v>242</v>
      </c>
      <c r="H15" s="51">
        <v>44689</v>
      </c>
    </row>
    <row r="16" spans="1:17" ht="18">
      <c r="A16" s="40"/>
      <c r="B16" s="49"/>
      <c r="C16" s="50"/>
      <c r="D16" s="49"/>
      <c r="E16" s="50"/>
      <c r="F16" s="53"/>
      <c r="G16" s="50"/>
      <c r="H16" s="50"/>
      <c r="I16" s="50"/>
      <c r="J16" s="50"/>
      <c r="K16" s="52"/>
      <c r="L16" s="50"/>
      <c r="M16" s="50"/>
      <c r="N16" s="50"/>
      <c r="O16" s="50"/>
      <c r="P16" s="50"/>
      <c r="Q16" s="50"/>
    </row>
    <row r="17" spans="1:17" ht="18">
      <c r="A17" s="40" t="s">
        <v>471</v>
      </c>
      <c r="B17" s="49" t="s">
        <v>302</v>
      </c>
      <c r="C17" s="50" t="s">
        <v>278</v>
      </c>
      <c r="D17" s="49" t="s">
        <v>472</v>
      </c>
      <c r="E17" s="50" t="s">
        <v>348</v>
      </c>
      <c r="F17" s="53" t="s">
        <v>278</v>
      </c>
      <c r="G17" s="50" t="s">
        <v>318</v>
      </c>
      <c r="H17" s="51">
        <v>33040</v>
      </c>
      <c r="I17" s="50"/>
      <c r="J17" s="50"/>
      <c r="K17" s="52"/>
      <c r="L17" s="50"/>
      <c r="M17" s="50"/>
      <c r="N17" s="50"/>
      <c r="O17" s="50"/>
      <c r="P17" s="50"/>
      <c r="Q17" s="50"/>
    </row>
    <row r="18" spans="1:17" ht="18">
      <c r="A18" s="40"/>
      <c r="F18" s="41"/>
    </row>
    <row r="19" spans="1:17" ht="18">
      <c r="A19" s="40" t="s">
        <v>473</v>
      </c>
      <c r="B19" s="49" t="s">
        <v>349</v>
      </c>
      <c r="C19" s="50" t="s">
        <v>350</v>
      </c>
      <c r="D19" s="49" t="s">
        <v>351</v>
      </c>
      <c r="E19" s="50" t="s">
        <v>352</v>
      </c>
      <c r="F19" s="53" t="s">
        <v>278</v>
      </c>
      <c r="G19" s="50" t="s">
        <v>310</v>
      </c>
      <c r="H19" s="51">
        <v>37852</v>
      </c>
      <c r="I19" s="50"/>
      <c r="J19" s="50"/>
      <c r="K19" s="52"/>
      <c r="L19" s="50"/>
      <c r="M19" s="50"/>
      <c r="N19" s="50"/>
      <c r="O19" s="50"/>
      <c r="P19" s="50"/>
      <c r="Q19" s="50"/>
    </row>
    <row r="20" spans="1:17" ht="18">
      <c r="A20" s="40"/>
      <c r="B20" s="49"/>
      <c r="C20" s="50"/>
      <c r="D20" s="49"/>
      <c r="E20" s="50"/>
      <c r="F20" s="53"/>
      <c r="G20" s="50"/>
      <c r="H20" s="50"/>
      <c r="I20" s="50"/>
      <c r="J20" s="50"/>
      <c r="K20" s="52"/>
      <c r="L20" s="50"/>
      <c r="M20" s="50"/>
      <c r="N20" s="50"/>
      <c r="O20" s="50"/>
      <c r="P20" s="50"/>
      <c r="Q20" s="50"/>
    </row>
    <row r="21" spans="1:17" ht="16.5" customHeight="1">
      <c r="A21" s="40" t="s">
        <v>474</v>
      </c>
      <c r="B21" s="49" t="s">
        <v>353</v>
      </c>
      <c r="C21" s="50">
        <v>48</v>
      </c>
      <c r="D21" s="49" t="s">
        <v>354</v>
      </c>
      <c r="E21" s="50">
        <v>7</v>
      </c>
      <c r="F21" s="53">
        <v>57</v>
      </c>
      <c r="G21" s="50" t="s">
        <v>247</v>
      </c>
      <c r="H21" s="51">
        <v>33054</v>
      </c>
      <c r="I21" s="50"/>
      <c r="J21" s="50"/>
      <c r="K21" s="52"/>
      <c r="L21" s="50"/>
      <c r="M21" s="50"/>
      <c r="N21" s="50"/>
      <c r="O21" s="50"/>
      <c r="P21" s="50"/>
      <c r="Q21" s="50"/>
    </row>
    <row r="22" spans="1:17" ht="18">
      <c r="A22" s="40"/>
      <c r="B22" s="49"/>
      <c r="C22" s="50"/>
      <c r="D22" s="49"/>
      <c r="E22" s="50"/>
      <c r="F22" s="53"/>
      <c r="G22" s="50"/>
      <c r="H22" s="50"/>
      <c r="I22" s="50"/>
      <c r="J22" s="50"/>
      <c r="K22" s="52"/>
      <c r="L22" s="50"/>
      <c r="M22" s="50"/>
      <c r="N22" s="50"/>
      <c r="O22" s="50"/>
      <c r="P22" s="50"/>
      <c r="Q22" s="50"/>
    </row>
    <row r="23" spans="1:17" ht="18">
      <c r="A23" s="40" t="s">
        <v>475</v>
      </c>
      <c r="B23" s="49" t="s">
        <v>355</v>
      </c>
      <c r="C23" s="50">
        <v>20</v>
      </c>
      <c r="D23" s="49" t="s">
        <v>356</v>
      </c>
      <c r="E23" s="50" t="s">
        <v>357</v>
      </c>
      <c r="F23" s="53">
        <v>43</v>
      </c>
      <c r="G23" s="50" t="s">
        <v>476</v>
      </c>
      <c r="H23" s="51">
        <v>30541</v>
      </c>
      <c r="I23" s="50"/>
      <c r="J23" s="50"/>
      <c r="K23" s="52"/>
      <c r="L23" s="50"/>
      <c r="M23" s="50"/>
      <c r="N23" s="50"/>
      <c r="O23" s="50"/>
      <c r="P23" s="50"/>
      <c r="Q23" s="50"/>
    </row>
    <row r="26" spans="1:17">
      <c r="B26" s="49"/>
      <c r="C26" s="50"/>
      <c r="D26" s="49"/>
      <c r="E26" s="50"/>
      <c r="F26" s="50"/>
      <c r="G26" s="50"/>
      <c r="H26" s="50"/>
      <c r="I26" s="50"/>
      <c r="J26" s="50"/>
      <c r="K26" s="52"/>
      <c r="L26" s="50"/>
      <c r="M26" s="50"/>
      <c r="N26" s="50"/>
      <c r="O26" s="50"/>
      <c r="P26" s="50"/>
      <c r="Q26" s="50"/>
    </row>
    <row r="27" spans="1:17">
      <c r="B27" s="49"/>
      <c r="C27" s="50"/>
      <c r="D27" s="49"/>
      <c r="E27" s="50"/>
      <c r="F27" s="50"/>
      <c r="G27" s="50"/>
      <c r="H27" s="50"/>
      <c r="I27" s="50"/>
      <c r="J27" s="50"/>
      <c r="K27" s="52"/>
      <c r="L27" s="50"/>
      <c r="M27" s="50"/>
      <c r="N27" s="50"/>
      <c r="O27" s="50"/>
      <c r="P27" s="50"/>
      <c r="Q27" s="50"/>
    </row>
    <row r="28" spans="1:17">
      <c r="B28" s="49"/>
      <c r="C28" s="50"/>
      <c r="D28" s="49"/>
      <c r="E28" s="50"/>
      <c r="F28" s="50"/>
      <c r="G28" s="50"/>
      <c r="H28" s="50"/>
      <c r="I28" s="50"/>
      <c r="J28" s="50"/>
      <c r="K28" s="52"/>
      <c r="L28" s="50"/>
      <c r="M28" s="50"/>
      <c r="N28" s="50"/>
      <c r="O28" s="50"/>
      <c r="P28" s="50"/>
      <c r="Q28" s="50"/>
    </row>
    <row r="29" spans="1:17">
      <c r="B29" s="49"/>
      <c r="C29" s="50"/>
      <c r="D29" s="49"/>
      <c r="E29" s="50"/>
      <c r="F29" s="50"/>
      <c r="G29" s="50"/>
      <c r="H29" s="50"/>
      <c r="I29" s="50"/>
      <c r="J29" s="50"/>
      <c r="K29" s="52"/>
      <c r="L29" s="50"/>
      <c r="M29" s="50"/>
      <c r="N29" s="50"/>
      <c r="O29" s="50"/>
      <c r="P29" s="50"/>
      <c r="Q29" s="50"/>
    </row>
    <row r="30" spans="1:17">
      <c r="B30" s="49"/>
      <c r="C30" s="50"/>
      <c r="D30" s="49"/>
      <c r="E30" s="50"/>
      <c r="F30" s="50"/>
      <c r="G30" s="50"/>
      <c r="H30" s="50"/>
      <c r="I30" s="50"/>
      <c r="J30" s="50"/>
      <c r="K30" s="52"/>
      <c r="L30" s="50"/>
      <c r="M30" s="50"/>
      <c r="N30" s="50"/>
      <c r="O30" s="50"/>
      <c r="P30" s="50"/>
      <c r="Q30" s="50"/>
    </row>
    <row r="31" spans="1:17">
      <c r="B31" s="49"/>
      <c r="C31" s="50"/>
      <c r="D31" s="49"/>
      <c r="E31" s="50"/>
      <c r="F31" s="50"/>
      <c r="G31" s="50"/>
      <c r="H31" s="50"/>
      <c r="I31" s="50"/>
      <c r="J31" s="50"/>
      <c r="K31" s="52"/>
      <c r="L31" s="50"/>
      <c r="M31" s="50"/>
      <c r="N31" s="50"/>
      <c r="O31" s="50"/>
      <c r="P31" s="50"/>
      <c r="Q31" s="50"/>
    </row>
    <row r="32" spans="1:17">
      <c r="B32" s="49"/>
      <c r="C32" s="50"/>
      <c r="D32" s="49"/>
      <c r="E32" s="50"/>
      <c r="F32" s="50"/>
      <c r="G32" s="50"/>
      <c r="H32" s="50"/>
      <c r="I32" s="50"/>
      <c r="J32" s="50"/>
      <c r="K32" s="52"/>
      <c r="L32" s="50"/>
      <c r="M32" s="50"/>
      <c r="N32" s="50"/>
      <c r="O32" s="50"/>
      <c r="P32" s="50"/>
      <c r="Q32" s="50"/>
    </row>
    <row r="33" spans="2:17">
      <c r="B33" s="49"/>
      <c r="C33" s="50"/>
      <c r="D33" s="49"/>
      <c r="E33" s="50"/>
      <c r="F33" s="50"/>
      <c r="G33" s="50"/>
      <c r="H33" s="50"/>
      <c r="I33" s="50"/>
      <c r="J33" s="50"/>
      <c r="K33" s="52"/>
      <c r="L33" s="50"/>
      <c r="M33" s="50"/>
      <c r="N33" s="50"/>
      <c r="O33" s="50"/>
      <c r="P33" s="50"/>
      <c r="Q33" s="50"/>
    </row>
    <row r="34" spans="2:17">
      <c r="B34" s="49"/>
      <c r="C34" s="50"/>
      <c r="D34" s="49"/>
      <c r="E34" s="50"/>
      <c r="F34" s="50"/>
      <c r="G34" s="50"/>
      <c r="H34" s="50"/>
      <c r="I34" s="50"/>
      <c r="J34" s="50"/>
      <c r="K34" s="52"/>
      <c r="L34" s="50"/>
      <c r="M34" s="50"/>
      <c r="N34" s="50"/>
      <c r="O34" s="50"/>
      <c r="P34" s="50"/>
      <c r="Q34" s="50"/>
    </row>
    <row r="35" spans="2:17">
      <c r="B35" s="49"/>
      <c r="C35" s="50"/>
      <c r="D35" s="49"/>
      <c r="E35" s="50"/>
      <c r="F35" s="50"/>
      <c r="G35" s="50"/>
      <c r="H35" s="50"/>
      <c r="I35" s="50"/>
      <c r="J35" s="50"/>
      <c r="K35" s="52"/>
      <c r="L35" s="50"/>
      <c r="M35" s="50"/>
      <c r="N35" s="50"/>
      <c r="O35" s="50"/>
      <c r="P35" s="50"/>
      <c r="Q35" s="50"/>
    </row>
    <row r="36" spans="2:17">
      <c r="B36" s="49"/>
      <c r="C36" s="50"/>
      <c r="D36" s="49"/>
      <c r="E36" s="50"/>
      <c r="F36" s="50"/>
      <c r="G36" s="50"/>
      <c r="H36" s="50"/>
      <c r="I36" s="50"/>
      <c r="J36" s="50"/>
      <c r="K36" s="52"/>
      <c r="L36" s="50"/>
      <c r="M36" s="50"/>
      <c r="N36" s="50"/>
      <c r="O36" s="50"/>
      <c r="P36" s="50"/>
      <c r="Q36" s="50"/>
    </row>
    <row r="37" spans="2:17">
      <c r="B37" s="49"/>
      <c r="C37" s="50"/>
      <c r="D37" s="49"/>
      <c r="E37" s="50"/>
      <c r="F37" s="50"/>
      <c r="G37" s="50"/>
      <c r="H37" s="50"/>
      <c r="I37" s="50"/>
      <c r="J37" s="50"/>
      <c r="K37" s="52"/>
      <c r="L37" s="50"/>
      <c r="M37" s="50"/>
      <c r="N37" s="50"/>
      <c r="O37" s="50"/>
      <c r="P37" s="50"/>
      <c r="Q37" s="50"/>
    </row>
    <row r="38" spans="2:17">
      <c r="B38" s="49"/>
      <c r="C38" s="50"/>
      <c r="D38" s="49"/>
      <c r="E38" s="50"/>
      <c r="F38" s="50"/>
      <c r="G38" s="50"/>
      <c r="H38" s="50"/>
      <c r="I38" s="50"/>
      <c r="J38" s="50"/>
      <c r="K38" s="52"/>
      <c r="L38" s="50"/>
      <c r="M38" s="50"/>
      <c r="N38" s="50"/>
      <c r="O38" s="50"/>
      <c r="P38" s="50"/>
      <c r="Q38" s="5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C5F05-FEDE-4355-9752-1BF2C4DDE41A}">
  <sheetPr>
    <tabColor rgb="FFFF0000"/>
  </sheetPr>
  <dimension ref="A1:Q44"/>
  <sheetViews>
    <sheetView workbookViewId="0">
      <selection activeCell="J17" sqref="J17"/>
    </sheetView>
  </sheetViews>
  <sheetFormatPr defaultRowHeight="16.5"/>
  <cols>
    <col min="1" max="1" width="15.7109375" style="45" customWidth="1"/>
    <col min="2" max="2" width="7.42578125" style="42" customWidth="1"/>
    <col min="3" max="3" width="18" style="45" customWidth="1"/>
    <col min="4" max="4" width="7.7109375" style="42" customWidth="1"/>
    <col min="5" max="6" width="14.7109375" style="55" customWidth="1"/>
    <col min="7" max="7" width="20.85546875" style="57" customWidth="1"/>
    <col min="8" max="8" width="14.7109375" style="42" customWidth="1"/>
    <col min="9" max="9" width="8" style="42" customWidth="1"/>
    <col min="10" max="10" width="12.42578125" style="42" customWidth="1"/>
    <col min="11" max="11" width="10.42578125" style="44" customWidth="1"/>
    <col min="12" max="12" width="11.140625" style="42" customWidth="1"/>
    <col min="13" max="13" width="7.5703125" style="42" customWidth="1"/>
    <col min="14" max="14" width="9.85546875" style="42" customWidth="1"/>
    <col min="15" max="15" width="11.140625" style="42" customWidth="1"/>
    <col min="16" max="16" width="8.140625" style="42" customWidth="1"/>
    <col min="17" max="17" width="9.42578125" style="42" customWidth="1"/>
    <col min="18" max="16384" width="9.140625" style="45"/>
  </cols>
  <sheetData>
    <row r="1" spans="1:17" ht="18">
      <c r="A1" s="40" t="s">
        <v>358</v>
      </c>
      <c r="B1" s="41"/>
      <c r="C1" s="40"/>
      <c r="D1" s="41"/>
      <c r="G1" s="56"/>
      <c r="H1" s="41"/>
      <c r="I1" s="41"/>
    </row>
    <row r="2" spans="1:17" ht="18">
      <c r="A2" s="40"/>
      <c r="B2" s="41"/>
      <c r="C2" s="40"/>
      <c r="D2" s="41"/>
      <c r="G2" s="56"/>
      <c r="H2" s="41"/>
      <c r="I2" s="41"/>
    </row>
    <row r="3" spans="1:17" ht="18">
      <c r="A3" s="40"/>
      <c r="B3" s="41"/>
      <c r="C3" s="40" t="s">
        <v>359</v>
      </c>
      <c r="D3" s="41"/>
      <c r="G3" s="56" t="s">
        <v>360</v>
      </c>
      <c r="H3" s="41"/>
      <c r="I3" s="41"/>
    </row>
    <row r="5" spans="1:17" ht="16.5" customHeight="1">
      <c r="A5" s="49">
        <v>1</v>
      </c>
      <c r="B5" s="50"/>
      <c r="C5" s="49" t="s">
        <v>294</v>
      </c>
      <c r="D5" s="50" t="s">
        <v>323</v>
      </c>
      <c r="E5" s="55" t="s">
        <v>361</v>
      </c>
      <c r="G5" s="49" t="s">
        <v>316</v>
      </c>
      <c r="H5" s="42">
        <v>9</v>
      </c>
      <c r="I5" s="50"/>
      <c r="J5" s="50"/>
      <c r="K5" s="52"/>
      <c r="L5" s="50"/>
      <c r="M5" s="50"/>
      <c r="N5" s="50"/>
      <c r="O5" s="50"/>
      <c r="P5" s="50"/>
      <c r="Q5" s="50"/>
    </row>
    <row r="6" spans="1:17">
      <c r="A6" s="49"/>
      <c r="B6" s="50"/>
      <c r="C6" s="49"/>
      <c r="D6" s="50"/>
      <c r="I6" s="50"/>
      <c r="O6" s="50"/>
      <c r="P6" s="50"/>
      <c r="Q6" s="50"/>
    </row>
    <row r="7" spans="1:17">
      <c r="A7" s="49">
        <v>2</v>
      </c>
      <c r="B7" s="50"/>
      <c r="C7" s="49" t="s">
        <v>316</v>
      </c>
      <c r="D7" s="50" t="s">
        <v>362</v>
      </c>
      <c r="E7" s="55" t="s">
        <v>363</v>
      </c>
      <c r="G7" s="57" t="s">
        <v>292</v>
      </c>
      <c r="H7" s="42">
        <v>7</v>
      </c>
      <c r="I7" s="50"/>
      <c r="J7" s="50"/>
      <c r="K7" s="52"/>
      <c r="L7" s="50"/>
      <c r="M7" s="50"/>
      <c r="N7" s="50"/>
      <c r="O7" s="50"/>
      <c r="P7" s="50"/>
      <c r="Q7" s="50"/>
    </row>
    <row r="8" spans="1:17">
      <c r="A8" s="49"/>
      <c r="B8" s="50"/>
      <c r="C8" s="49"/>
      <c r="D8" s="50"/>
      <c r="I8" s="50"/>
      <c r="J8" s="50"/>
      <c r="K8" s="52"/>
      <c r="L8" s="50"/>
      <c r="M8" s="50"/>
      <c r="N8" s="50"/>
      <c r="O8" s="50"/>
      <c r="P8" s="50"/>
      <c r="Q8" s="50"/>
    </row>
    <row r="9" spans="1:17">
      <c r="A9" s="49">
        <v>3</v>
      </c>
      <c r="B9" s="50"/>
      <c r="C9" s="49" t="s">
        <v>292</v>
      </c>
      <c r="D9" s="50" t="s">
        <v>364</v>
      </c>
      <c r="E9" s="55" t="s">
        <v>365</v>
      </c>
      <c r="G9" s="57" t="s">
        <v>294</v>
      </c>
      <c r="H9" s="42">
        <v>5</v>
      </c>
      <c r="I9" s="50"/>
      <c r="J9" s="50"/>
      <c r="K9" s="52"/>
      <c r="L9" s="50"/>
      <c r="M9" s="50"/>
      <c r="N9" s="50"/>
      <c r="O9" s="50"/>
      <c r="P9" s="50"/>
      <c r="Q9" s="50"/>
    </row>
    <row r="10" spans="1:17">
      <c r="A10" s="49"/>
      <c r="B10" s="50"/>
      <c r="C10" s="49"/>
      <c r="D10" s="50"/>
      <c r="I10" s="50"/>
      <c r="J10" s="50"/>
      <c r="K10" s="52"/>
      <c r="L10" s="50"/>
      <c r="M10" s="50"/>
      <c r="N10" s="50"/>
      <c r="O10" s="50"/>
      <c r="P10" s="50"/>
      <c r="Q10" s="50"/>
    </row>
    <row r="11" spans="1:17">
      <c r="A11" s="45">
        <v>4</v>
      </c>
      <c r="C11" s="45" t="s">
        <v>297</v>
      </c>
      <c r="D11" s="42" t="s">
        <v>366</v>
      </c>
      <c r="E11" s="55" t="s">
        <v>367</v>
      </c>
      <c r="G11" s="57" t="s">
        <v>297</v>
      </c>
      <c r="H11" s="42">
        <v>5</v>
      </c>
    </row>
    <row r="12" spans="1:17">
      <c r="A12" s="49"/>
      <c r="B12" s="50"/>
      <c r="C12" s="49"/>
      <c r="D12" s="50"/>
      <c r="I12" s="50"/>
      <c r="J12" s="50"/>
      <c r="K12" s="52"/>
      <c r="L12" s="50"/>
      <c r="M12" s="50"/>
      <c r="N12" s="50"/>
      <c r="O12" s="50"/>
      <c r="P12" s="50"/>
      <c r="Q12" s="50"/>
    </row>
    <row r="13" spans="1:17">
      <c r="A13" s="49">
        <v>5</v>
      </c>
      <c r="B13" s="50"/>
      <c r="C13" s="49" t="s">
        <v>294</v>
      </c>
      <c r="D13" s="50" t="s">
        <v>368</v>
      </c>
      <c r="E13" s="55" t="s">
        <v>369</v>
      </c>
      <c r="G13" s="57" t="s">
        <v>301</v>
      </c>
      <c r="H13" s="42">
        <v>4</v>
      </c>
      <c r="I13" s="50"/>
      <c r="J13" s="50"/>
      <c r="K13" s="52"/>
      <c r="L13" s="50"/>
      <c r="M13" s="50"/>
      <c r="N13" s="50"/>
      <c r="O13" s="50"/>
      <c r="P13" s="50"/>
      <c r="Q13" s="50"/>
    </row>
    <row r="14" spans="1:17">
      <c r="A14" s="49"/>
      <c r="B14" s="50"/>
      <c r="C14" s="49"/>
      <c r="D14" s="50"/>
      <c r="I14" s="50"/>
      <c r="J14" s="50"/>
      <c r="K14" s="52"/>
      <c r="L14" s="50"/>
      <c r="M14" s="50"/>
      <c r="N14" s="50"/>
      <c r="O14" s="50"/>
      <c r="P14" s="50"/>
      <c r="Q14" s="50"/>
    </row>
    <row r="15" spans="1:17">
      <c r="A15" s="49">
        <v>6</v>
      </c>
      <c r="B15" s="50"/>
      <c r="C15" s="45" t="s">
        <v>297</v>
      </c>
      <c r="D15" s="50" t="s">
        <v>346</v>
      </c>
      <c r="E15" s="55" t="s">
        <v>370</v>
      </c>
      <c r="G15" s="58" t="s">
        <v>302</v>
      </c>
      <c r="H15" s="42">
        <v>3</v>
      </c>
    </row>
    <row r="16" spans="1:17">
      <c r="A16" s="49"/>
      <c r="B16" s="50"/>
      <c r="C16" s="49"/>
      <c r="D16" s="50"/>
      <c r="G16" s="58"/>
      <c r="H16" s="50"/>
      <c r="I16" s="50"/>
      <c r="J16" s="50"/>
      <c r="K16" s="52"/>
      <c r="L16" s="50"/>
      <c r="M16" s="50"/>
      <c r="N16" s="50"/>
      <c r="O16" s="50"/>
      <c r="P16" s="50"/>
      <c r="Q16" s="50"/>
    </row>
    <row r="17" spans="1:17">
      <c r="A17" s="49">
        <v>7</v>
      </c>
      <c r="B17" s="50"/>
      <c r="C17" s="49" t="s">
        <v>316</v>
      </c>
      <c r="D17" s="50" t="s">
        <v>371</v>
      </c>
      <c r="E17" s="55" t="s">
        <v>372</v>
      </c>
      <c r="G17" s="58" t="s">
        <v>18</v>
      </c>
      <c r="H17" s="50">
        <v>2</v>
      </c>
      <c r="I17" s="50"/>
      <c r="J17" s="50"/>
      <c r="K17" s="52"/>
      <c r="L17" s="50"/>
      <c r="M17" s="50"/>
      <c r="N17" s="50"/>
      <c r="O17" s="50"/>
      <c r="P17" s="50"/>
      <c r="Q17" s="50"/>
    </row>
    <row r="18" spans="1:17">
      <c r="A18" s="49"/>
      <c r="B18" s="50"/>
      <c r="C18" s="49"/>
      <c r="D18" s="50"/>
      <c r="G18" s="58"/>
      <c r="H18" s="50"/>
      <c r="I18" s="50"/>
      <c r="J18" s="50"/>
      <c r="K18" s="52"/>
      <c r="L18" s="50"/>
      <c r="M18" s="50"/>
      <c r="N18" s="50"/>
      <c r="O18" s="50"/>
      <c r="P18" s="50"/>
      <c r="Q18" s="50"/>
    </row>
    <row r="19" spans="1:17">
      <c r="A19" s="59" t="s">
        <v>373</v>
      </c>
      <c r="B19" s="50"/>
      <c r="C19" s="49" t="s">
        <v>292</v>
      </c>
      <c r="D19" s="50" t="s">
        <v>374</v>
      </c>
      <c r="E19" s="55" t="s">
        <v>370</v>
      </c>
      <c r="G19" s="49" t="s">
        <v>338</v>
      </c>
      <c r="H19" s="42">
        <v>1</v>
      </c>
      <c r="I19" s="50"/>
      <c r="J19" s="50"/>
      <c r="K19" s="52"/>
      <c r="L19" s="50"/>
      <c r="M19" s="50"/>
      <c r="N19" s="50"/>
      <c r="O19" s="50"/>
      <c r="P19" s="50"/>
      <c r="Q19" s="50"/>
    </row>
    <row r="20" spans="1:17">
      <c r="A20" s="60"/>
      <c r="C20" s="49"/>
      <c r="G20" s="45"/>
      <c r="H20" s="50"/>
    </row>
    <row r="21" spans="1:17">
      <c r="A21" s="59" t="s">
        <v>373</v>
      </c>
      <c r="B21" s="50"/>
      <c r="C21" s="49" t="s">
        <v>292</v>
      </c>
      <c r="D21" s="42" t="s">
        <v>374</v>
      </c>
      <c r="E21" s="55" t="s">
        <v>365</v>
      </c>
      <c r="G21" s="45" t="s">
        <v>13</v>
      </c>
      <c r="H21" s="42">
        <v>1</v>
      </c>
      <c r="I21" s="50"/>
      <c r="J21" s="50"/>
      <c r="K21" s="52"/>
      <c r="L21" s="50"/>
      <c r="M21" s="50"/>
      <c r="N21" s="50"/>
      <c r="O21" s="50"/>
      <c r="P21" s="50"/>
      <c r="Q21" s="50"/>
    </row>
    <row r="22" spans="1:17">
      <c r="A22" s="59"/>
      <c r="B22" s="50"/>
      <c r="C22" s="49"/>
      <c r="G22" s="58"/>
      <c r="H22" s="50"/>
      <c r="I22" s="50"/>
      <c r="J22" s="50"/>
      <c r="K22" s="52"/>
      <c r="L22" s="50"/>
      <c r="M22" s="50"/>
      <c r="N22" s="50"/>
      <c r="O22" s="50"/>
      <c r="P22" s="50"/>
      <c r="Q22" s="50"/>
    </row>
    <row r="23" spans="1:17">
      <c r="A23" s="59" t="s">
        <v>373</v>
      </c>
      <c r="B23" s="50"/>
      <c r="C23" s="49" t="s">
        <v>292</v>
      </c>
      <c r="D23" s="42">
        <v>118</v>
      </c>
      <c r="E23" s="55" t="s">
        <v>375</v>
      </c>
      <c r="G23" s="58" t="s">
        <v>376</v>
      </c>
      <c r="H23" s="50">
        <v>1</v>
      </c>
      <c r="I23" s="50"/>
      <c r="J23" s="50"/>
      <c r="K23" s="52"/>
      <c r="L23" s="50"/>
      <c r="M23" s="50"/>
      <c r="N23" s="50"/>
      <c r="O23" s="50"/>
      <c r="P23" s="50"/>
      <c r="Q23" s="50"/>
    </row>
    <row r="24" spans="1:17">
      <c r="A24" s="59"/>
      <c r="B24" s="50"/>
      <c r="C24" s="49"/>
      <c r="G24" s="58"/>
      <c r="H24" s="50"/>
      <c r="I24" s="50"/>
      <c r="J24" s="50"/>
      <c r="K24" s="52"/>
      <c r="L24" s="50"/>
      <c r="M24" s="50"/>
      <c r="N24" s="50"/>
      <c r="O24" s="50"/>
      <c r="P24" s="50"/>
      <c r="Q24" s="50"/>
    </row>
    <row r="25" spans="1:17">
      <c r="A25" s="59">
        <v>11</v>
      </c>
      <c r="B25" s="50"/>
      <c r="C25" s="49" t="s">
        <v>12</v>
      </c>
      <c r="D25" s="42" t="s">
        <v>14</v>
      </c>
      <c r="E25" s="55" t="s">
        <v>377</v>
      </c>
      <c r="G25" s="58" t="s">
        <v>12</v>
      </c>
      <c r="H25" s="50">
        <v>1</v>
      </c>
      <c r="I25" s="50"/>
      <c r="J25" s="50"/>
      <c r="K25" s="52"/>
      <c r="L25" s="50"/>
      <c r="M25" s="50"/>
      <c r="N25" s="50"/>
      <c r="O25" s="50"/>
      <c r="P25" s="50"/>
      <c r="Q25" s="50"/>
    </row>
    <row r="26" spans="1:17">
      <c r="A26" s="59"/>
      <c r="B26" s="50"/>
      <c r="G26" s="58"/>
      <c r="H26" s="50"/>
      <c r="I26" s="50"/>
      <c r="J26" s="50"/>
      <c r="K26" s="52"/>
      <c r="L26" s="50"/>
      <c r="M26" s="50"/>
      <c r="N26" s="50"/>
      <c r="O26" s="50"/>
      <c r="P26" s="50"/>
      <c r="Q26" s="50"/>
    </row>
    <row r="27" spans="1:17">
      <c r="A27" s="59">
        <v>12</v>
      </c>
      <c r="B27" s="50"/>
      <c r="C27" s="49" t="s">
        <v>294</v>
      </c>
      <c r="D27" s="50">
        <v>117</v>
      </c>
      <c r="E27" s="55" t="s">
        <v>378</v>
      </c>
      <c r="G27" s="58" t="s">
        <v>379</v>
      </c>
      <c r="H27" s="50">
        <v>1</v>
      </c>
      <c r="I27" s="50"/>
      <c r="J27" s="50"/>
      <c r="K27" s="52"/>
      <c r="L27" s="50"/>
      <c r="M27" s="50"/>
      <c r="N27" s="50"/>
      <c r="O27" s="50"/>
      <c r="P27" s="50"/>
      <c r="Q27" s="50"/>
    </row>
    <row r="28" spans="1:17">
      <c r="A28" s="49"/>
      <c r="B28" s="50"/>
      <c r="C28" s="49"/>
      <c r="D28" s="50"/>
      <c r="G28" s="58"/>
      <c r="H28" s="50"/>
      <c r="I28" s="50"/>
      <c r="J28" s="50"/>
      <c r="K28" s="52"/>
      <c r="L28" s="50"/>
      <c r="M28" s="50"/>
      <c r="N28" s="50"/>
      <c r="O28" s="50"/>
      <c r="P28" s="50"/>
      <c r="Q28" s="50"/>
    </row>
    <row r="29" spans="1:17">
      <c r="A29" s="45">
        <v>13</v>
      </c>
      <c r="B29" s="50"/>
      <c r="C29" s="49" t="s">
        <v>316</v>
      </c>
      <c r="D29" s="50">
        <v>116</v>
      </c>
      <c r="E29" s="55" t="s">
        <v>380</v>
      </c>
      <c r="G29" s="58" t="s">
        <v>312</v>
      </c>
      <c r="H29" s="50">
        <v>1</v>
      </c>
      <c r="I29" s="50"/>
      <c r="J29" s="50"/>
      <c r="K29" s="52"/>
      <c r="L29" s="50"/>
      <c r="M29" s="50"/>
      <c r="N29" s="50"/>
      <c r="O29" s="50"/>
      <c r="P29" s="50"/>
      <c r="Q29" s="50"/>
    </row>
    <row r="30" spans="1:17">
      <c r="C30" s="49"/>
      <c r="D30" s="50"/>
      <c r="G30" s="45"/>
      <c r="H30" s="45"/>
    </row>
    <row r="31" spans="1:17">
      <c r="A31" s="45">
        <v>14</v>
      </c>
      <c r="C31" s="49" t="s">
        <v>301</v>
      </c>
      <c r="D31" s="50" t="s">
        <v>305</v>
      </c>
      <c r="E31" s="55" t="s">
        <v>381</v>
      </c>
      <c r="G31" s="45" t="s">
        <v>382</v>
      </c>
      <c r="H31" s="50">
        <v>1</v>
      </c>
    </row>
    <row r="32" spans="1:17">
      <c r="A32" s="49"/>
      <c r="B32" s="50"/>
      <c r="C32" s="49"/>
      <c r="D32" s="50"/>
      <c r="G32" s="45"/>
      <c r="H32" s="45"/>
      <c r="I32" s="50"/>
      <c r="J32" s="50"/>
      <c r="K32" s="52"/>
      <c r="L32" s="50"/>
      <c r="M32" s="50"/>
      <c r="N32" s="50"/>
      <c r="O32" s="50"/>
      <c r="P32" s="50"/>
      <c r="Q32" s="50"/>
    </row>
    <row r="33" spans="1:17">
      <c r="A33" s="59" t="s">
        <v>383</v>
      </c>
      <c r="B33" s="50"/>
      <c r="C33" s="49" t="s">
        <v>338</v>
      </c>
      <c r="D33" s="50">
        <v>114</v>
      </c>
      <c r="E33" s="55" t="s">
        <v>384</v>
      </c>
      <c r="G33" s="45"/>
      <c r="H33" s="45"/>
      <c r="I33" s="50"/>
      <c r="J33" s="50"/>
      <c r="K33" s="52"/>
      <c r="L33" s="50"/>
      <c r="M33" s="50"/>
      <c r="N33" s="50"/>
      <c r="O33" s="50"/>
      <c r="P33" s="50"/>
      <c r="Q33" s="50"/>
    </row>
    <row r="34" spans="1:17">
      <c r="A34" s="59"/>
      <c r="B34" s="50"/>
      <c r="G34" s="45"/>
      <c r="H34" s="45"/>
      <c r="I34" s="50"/>
      <c r="J34" s="50"/>
      <c r="K34" s="52"/>
      <c r="L34" s="50"/>
      <c r="M34" s="50"/>
      <c r="N34" s="50"/>
      <c r="O34" s="50"/>
      <c r="P34" s="50"/>
      <c r="Q34" s="50"/>
    </row>
    <row r="35" spans="1:17">
      <c r="A35" s="59" t="s">
        <v>383</v>
      </c>
      <c r="B35" s="50"/>
      <c r="C35" s="45" t="s">
        <v>13</v>
      </c>
      <c r="D35" s="42">
        <v>114</v>
      </c>
      <c r="E35" s="55" t="s">
        <v>385</v>
      </c>
      <c r="G35" s="45" t="s">
        <v>386</v>
      </c>
      <c r="H35" s="50">
        <f>SUM(H5:H33)</f>
        <v>42</v>
      </c>
      <c r="I35" s="50"/>
      <c r="J35" s="50"/>
      <c r="K35" s="52"/>
      <c r="L35" s="50"/>
      <c r="M35" s="50"/>
      <c r="N35" s="50"/>
      <c r="O35" s="50"/>
      <c r="P35" s="50"/>
      <c r="Q35" s="50"/>
    </row>
    <row r="36" spans="1:17">
      <c r="A36" s="49"/>
      <c r="B36" s="50"/>
      <c r="C36" s="49"/>
      <c r="D36" s="50"/>
      <c r="G36" s="58"/>
      <c r="H36" s="50"/>
      <c r="I36" s="50"/>
      <c r="J36" s="50"/>
      <c r="K36" s="52"/>
      <c r="L36" s="50"/>
      <c r="M36" s="50"/>
      <c r="N36" s="50"/>
      <c r="O36" s="50"/>
      <c r="P36" s="50"/>
      <c r="Q36" s="50"/>
    </row>
    <row r="37" spans="1:17">
      <c r="A37" s="49"/>
      <c r="B37" s="50"/>
      <c r="C37" s="49"/>
      <c r="D37" s="50"/>
      <c r="G37" s="58"/>
      <c r="H37" s="50"/>
      <c r="I37" s="50"/>
      <c r="J37" s="50"/>
      <c r="K37" s="52"/>
      <c r="L37" s="50"/>
      <c r="M37" s="50"/>
      <c r="N37" s="50"/>
      <c r="O37" s="50"/>
      <c r="P37" s="50"/>
      <c r="Q37" s="50"/>
    </row>
    <row r="38" spans="1:17">
      <c r="A38" s="49"/>
      <c r="B38" s="50"/>
      <c r="C38" s="49"/>
      <c r="D38" s="50"/>
      <c r="G38" s="58"/>
      <c r="H38" s="50"/>
      <c r="I38" s="50"/>
      <c r="J38" s="50"/>
      <c r="K38" s="52"/>
      <c r="L38" s="50"/>
      <c r="M38" s="50"/>
      <c r="N38" s="50"/>
      <c r="O38" s="50"/>
      <c r="P38" s="50"/>
      <c r="Q38" s="50"/>
    </row>
    <row r="39" spans="1:17">
      <c r="A39" s="49"/>
      <c r="B39" s="50"/>
      <c r="C39" s="49"/>
      <c r="D39" s="50"/>
      <c r="G39" s="58"/>
      <c r="H39" s="50"/>
      <c r="I39" s="50"/>
      <c r="J39" s="50"/>
      <c r="K39" s="52"/>
      <c r="L39" s="50"/>
      <c r="M39" s="50"/>
      <c r="N39" s="50"/>
      <c r="O39" s="50"/>
      <c r="P39" s="50"/>
      <c r="Q39" s="50"/>
    </row>
    <row r="40" spans="1:17">
      <c r="A40" s="49"/>
      <c r="B40" s="50"/>
      <c r="C40" s="49"/>
      <c r="D40" s="50"/>
      <c r="G40" s="58"/>
      <c r="H40" s="50"/>
      <c r="I40" s="50"/>
      <c r="J40" s="50"/>
      <c r="K40" s="52"/>
      <c r="L40" s="50"/>
      <c r="M40" s="50"/>
      <c r="N40" s="50"/>
      <c r="O40" s="50"/>
      <c r="P40" s="50"/>
      <c r="Q40" s="50"/>
    </row>
    <row r="41" spans="1:17">
      <c r="A41" s="49"/>
      <c r="B41" s="50"/>
      <c r="C41" s="49"/>
      <c r="D41" s="50"/>
      <c r="G41" s="58"/>
      <c r="H41" s="50"/>
      <c r="I41" s="50"/>
      <c r="J41" s="50"/>
      <c r="K41" s="52"/>
      <c r="L41" s="50"/>
      <c r="M41" s="50"/>
      <c r="N41" s="50"/>
      <c r="O41" s="50"/>
      <c r="P41" s="50"/>
      <c r="Q41" s="50"/>
    </row>
    <row r="42" spans="1:17">
      <c r="A42" s="49"/>
      <c r="B42" s="50"/>
      <c r="C42" s="49"/>
      <c r="D42" s="50"/>
      <c r="G42" s="58"/>
      <c r="H42" s="50"/>
      <c r="I42" s="50"/>
      <c r="J42" s="50"/>
      <c r="K42" s="52"/>
      <c r="L42" s="50"/>
      <c r="M42" s="50"/>
      <c r="N42" s="50"/>
      <c r="O42" s="50"/>
      <c r="P42" s="50"/>
      <c r="Q42" s="50"/>
    </row>
    <row r="43" spans="1:17">
      <c r="A43" s="49"/>
      <c r="B43" s="50"/>
      <c r="C43" s="49"/>
      <c r="D43" s="50"/>
      <c r="G43" s="58"/>
      <c r="H43" s="50"/>
      <c r="I43" s="50"/>
      <c r="J43" s="50"/>
      <c r="K43" s="52"/>
      <c r="L43" s="50"/>
      <c r="M43" s="50"/>
      <c r="N43" s="50"/>
      <c r="O43" s="50"/>
      <c r="P43" s="50"/>
      <c r="Q43" s="50"/>
    </row>
    <row r="44" spans="1:17">
      <c r="A44" s="49"/>
      <c r="B44" s="50"/>
      <c r="C44" s="49"/>
      <c r="D44" s="50"/>
      <c r="G44" s="58"/>
      <c r="H44" s="50"/>
      <c r="I44" s="50"/>
      <c r="J44" s="50"/>
      <c r="K44" s="52"/>
      <c r="L44" s="50"/>
      <c r="M44" s="50"/>
      <c r="N44" s="50"/>
      <c r="O44" s="50"/>
      <c r="P44" s="50"/>
      <c r="Q44" s="5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22F44-CEFE-4E52-8664-40E84C44B92C}">
  <sheetPr>
    <tabColor rgb="FFFF0000"/>
  </sheetPr>
  <dimension ref="A1:IO37"/>
  <sheetViews>
    <sheetView topLeftCell="A30" workbookViewId="0">
      <selection activeCell="B9" sqref="B9"/>
    </sheetView>
  </sheetViews>
  <sheetFormatPr defaultRowHeight="15"/>
  <cols>
    <col min="1" max="1" width="19.7109375" style="3" customWidth="1"/>
    <col min="2" max="2" width="3.42578125" style="3" customWidth="1"/>
    <col min="3" max="3" width="5.5703125" style="3" customWidth="1"/>
    <col min="4" max="4" width="4.42578125" style="3" customWidth="1"/>
    <col min="5" max="5" width="4.28515625" style="3" customWidth="1"/>
    <col min="6" max="6" width="6.7109375" style="3" customWidth="1"/>
    <col min="7" max="7" width="5.5703125" style="61" customWidth="1"/>
    <col min="8" max="8" width="8.5703125" style="62" customWidth="1"/>
    <col min="9" max="9" width="4.5703125" style="3" customWidth="1"/>
    <col min="10" max="10" width="4" style="3" customWidth="1"/>
    <col min="11" max="11" width="4.42578125" style="3" customWidth="1"/>
    <col min="12" max="12" width="5.85546875" style="3" customWidth="1"/>
    <col min="13" max="13" width="3.7109375" style="3" customWidth="1"/>
    <col min="14" max="14" width="5.7109375" style="3" customWidth="1"/>
    <col min="15" max="15" width="9.28515625" style="71" customWidth="1"/>
    <col min="16" max="16" width="5.5703125" style="3" customWidth="1"/>
    <col min="17" max="17" width="6.7109375" style="3" customWidth="1"/>
    <col min="18" max="18" width="4.5703125" style="3" customWidth="1"/>
    <col min="19" max="19" width="8.5703125" style="62" customWidth="1"/>
    <col min="20" max="20" width="6.42578125" style="64" customWidth="1"/>
    <col min="21" max="21" width="5.28515625" style="3" customWidth="1"/>
    <col min="22" max="22" width="4.28515625" style="3" customWidth="1"/>
    <col min="23" max="23" width="4.5703125" style="3" customWidth="1"/>
    <col min="24" max="24" width="5.7109375" customWidth="1"/>
    <col min="25" max="26" width="4.28515625" style="3" customWidth="1"/>
    <col min="27" max="27" width="5.28515625" style="3" customWidth="1"/>
    <col min="28" max="28" width="5.7109375" style="3" customWidth="1"/>
    <col min="29" max="30" width="9.140625" style="72"/>
    <col min="31" max="256" width="9.140625" style="3"/>
    <col min="257" max="257" width="19.7109375" style="3" customWidth="1"/>
    <col min="258" max="258" width="3.42578125" style="3" customWidth="1"/>
    <col min="259" max="259" width="5.5703125" style="3" customWidth="1"/>
    <col min="260" max="260" width="4.42578125" style="3" customWidth="1"/>
    <col min="261" max="261" width="4.28515625" style="3" customWidth="1"/>
    <col min="262" max="262" width="6.7109375" style="3" customWidth="1"/>
    <col min="263" max="263" width="5.5703125" style="3" customWidth="1"/>
    <col min="264" max="264" width="8.5703125" style="3" customWidth="1"/>
    <col min="265" max="265" width="4.5703125" style="3" customWidth="1"/>
    <col min="266" max="266" width="4" style="3" customWidth="1"/>
    <col min="267" max="267" width="4.42578125" style="3" customWidth="1"/>
    <col min="268" max="268" width="5.85546875" style="3" customWidth="1"/>
    <col min="269" max="269" width="3.7109375" style="3" customWidth="1"/>
    <col min="270" max="270" width="5.7109375" style="3" customWidth="1"/>
    <col min="271" max="271" width="9.28515625" style="3" customWidth="1"/>
    <col min="272" max="272" width="5.5703125" style="3" customWidth="1"/>
    <col min="273" max="273" width="6.7109375" style="3" customWidth="1"/>
    <col min="274" max="274" width="4.5703125" style="3" customWidth="1"/>
    <col min="275" max="275" width="8.5703125" style="3" customWidth="1"/>
    <col min="276" max="276" width="6.42578125" style="3" customWidth="1"/>
    <col min="277" max="277" width="5.28515625" style="3" customWidth="1"/>
    <col min="278" max="278" width="4.28515625" style="3" customWidth="1"/>
    <col min="279" max="279" width="4.5703125" style="3" customWidth="1"/>
    <col min="280" max="280" width="5.7109375" style="3" customWidth="1"/>
    <col min="281" max="282" width="4.28515625" style="3" customWidth="1"/>
    <col min="283" max="283" width="5.28515625" style="3" customWidth="1"/>
    <col min="284" max="284" width="5.7109375" style="3" customWidth="1"/>
    <col min="285" max="512" width="9.140625" style="3"/>
    <col min="513" max="513" width="19.7109375" style="3" customWidth="1"/>
    <col min="514" max="514" width="3.42578125" style="3" customWidth="1"/>
    <col min="515" max="515" width="5.5703125" style="3" customWidth="1"/>
    <col min="516" max="516" width="4.42578125" style="3" customWidth="1"/>
    <col min="517" max="517" width="4.28515625" style="3" customWidth="1"/>
    <col min="518" max="518" width="6.7109375" style="3" customWidth="1"/>
    <col min="519" max="519" width="5.5703125" style="3" customWidth="1"/>
    <col min="520" max="520" width="8.5703125" style="3" customWidth="1"/>
    <col min="521" max="521" width="4.5703125" style="3" customWidth="1"/>
    <col min="522" max="522" width="4" style="3" customWidth="1"/>
    <col min="523" max="523" width="4.42578125" style="3" customWidth="1"/>
    <col min="524" max="524" width="5.85546875" style="3" customWidth="1"/>
    <col min="525" max="525" width="3.7109375" style="3" customWidth="1"/>
    <col min="526" max="526" width="5.7109375" style="3" customWidth="1"/>
    <col min="527" max="527" width="9.28515625" style="3" customWidth="1"/>
    <col min="528" max="528" width="5.5703125" style="3" customWidth="1"/>
    <col min="529" max="529" width="6.7109375" style="3" customWidth="1"/>
    <col min="530" max="530" width="4.5703125" style="3" customWidth="1"/>
    <col min="531" max="531" width="8.5703125" style="3" customWidth="1"/>
    <col min="532" max="532" width="6.42578125" style="3" customWidth="1"/>
    <col min="533" max="533" width="5.28515625" style="3" customWidth="1"/>
    <col min="534" max="534" width="4.28515625" style="3" customWidth="1"/>
    <col min="535" max="535" width="4.5703125" style="3" customWidth="1"/>
    <col min="536" max="536" width="5.7109375" style="3" customWidth="1"/>
    <col min="537" max="538" width="4.28515625" style="3" customWidth="1"/>
    <col min="539" max="539" width="5.28515625" style="3" customWidth="1"/>
    <col min="540" max="540" width="5.7109375" style="3" customWidth="1"/>
    <col min="541" max="768" width="9.140625" style="3"/>
    <col min="769" max="769" width="19.7109375" style="3" customWidth="1"/>
    <col min="770" max="770" width="3.42578125" style="3" customWidth="1"/>
    <col min="771" max="771" width="5.5703125" style="3" customWidth="1"/>
    <col min="772" max="772" width="4.42578125" style="3" customWidth="1"/>
    <col min="773" max="773" width="4.28515625" style="3" customWidth="1"/>
    <col min="774" max="774" width="6.7109375" style="3" customWidth="1"/>
    <col min="775" max="775" width="5.5703125" style="3" customWidth="1"/>
    <col min="776" max="776" width="8.5703125" style="3" customWidth="1"/>
    <col min="777" max="777" width="4.5703125" style="3" customWidth="1"/>
    <col min="778" max="778" width="4" style="3" customWidth="1"/>
    <col min="779" max="779" width="4.42578125" style="3" customWidth="1"/>
    <col min="780" max="780" width="5.85546875" style="3" customWidth="1"/>
    <col min="781" max="781" width="3.7109375" style="3" customWidth="1"/>
    <col min="782" max="782" width="5.7109375" style="3" customWidth="1"/>
    <col min="783" max="783" width="9.28515625" style="3" customWidth="1"/>
    <col min="784" max="784" width="5.5703125" style="3" customWidth="1"/>
    <col min="785" max="785" width="6.7109375" style="3" customWidth="1"/>
    <col min="786" max="786" width="4.5703125" style="3" customWidth="1"/>
    <col min="787" max="787" width="8.5703125" style="3" customWidth="1"/>
    <col min="788" max="788" width="6.42578125" style="3" customWidth="1"/>
    <col min="789" max="789" width="5.28515625" style="3" customWidth="1"/>
    <col min="790" max="790" width="4.28515625" style="3" customWidth="1"/>
    <col min="791" max="791" width="4.5703125" style="3" customWidth="1"/>
    <col min="792" max="792" width="5.7109375" style="3" customWidth="1"/>
    <col min="793" max="794" width="4.28515625" style="3" customWidth="1"/>
    <col min="795" max="795" width="5.28515625" style="3" customWidth="1"/>
    <col min="796" max="796" width="5.7109375" style="3" customWidth="1"/>
    <col min="797" max="1024" width="9.140625" style="3"/>
    <col min="1025" max="1025" width="19.7109375" style="3" customWidth="1"/>
    <col min="1026" max="1026" width="3.42578125" style="3" customWidth="1"/>
    <col min="1027" max="1027" width="5.5703125" style="3" customWidth="1"/>
    <col min="1028" max="1028" width="4.42578125" style="3" customWidth="1"/>
    <col min="1029" max="1029" width="4.28515625" style="3" customWidth="1"/>
    <col min="1030" max="1030" width="6.7109375" style="3" customWidth="1"/>
    <col min="1031" max="1031" width="5.5703125" style="3" customWidth="1"/>
    <col min="1032" max="1032" width="8.5703125" style="3" customWidth="1"/>
    <col min="1033" max="1033" width="4.5703125" style="3" customWidth="1"/>
    <col min="1034" max="1034" width="4" style="3" customWidth="1"/>
    <col min="1035" max="1035" width="4.42578125" style="3" customWidth="1"/>
    <col min="1036" max="1036" width="5.85546875" style="3" customWidth="1"/>
    <col min="1037" max="1037" width="3.7109375" style="3" customWidth="1"/>
    <col min="1038" max="1038" width="5.7109375" style="3" customWidth="1"/>
    <col min="1039" max="1039" width="9.28515625" style="3" customWidth="1"/>
    <col min="1040" max="1040" width="5.5703125" style="3" customWidth="1"/>
    <col min="1041" max="1041" width="6.7109375" style="3" customWidth="1"/>
    <col min="1042" max="1042" width="4.5703125" style="3" customWidth="1"/>
    <col min="1043" max="1043" width="8.5703125" style="3" customWidth="1"/>
    <col min="1044" max="1044" width="6.42578125" style="3" customWidth="1"/>
    <col min="1045" max="1045" width="5.28515625" style="3" customWidth="1"/>
    <col min="1046" max="1046" width="4.28515625" style="3" customWidth="1"/>
    <col min="1047" max="1047" width="4.5703125" style="3" customWidth="1"/>
    <col min="1048" max="1048" width="5.7109375" style="3" customWidth="1"/>
    <col min="1049" max="1050" width="4.28515625" style="3" customWidth="1"/>
    <col min="1051" max="1051" width="5.28515625" style="3" customWidth="1"/>
    <col min="1052" max="1052" width="5.7109375" style="3" customWidth="1"/>
    <col min="1053" max="1280" width="9.140625" style="3"/>
    <col min="1281" max="1281" width="19.7109375" style="3" customWidth="1"/>
    <col min="1282" max="1282" width="3.42578125" style="3" customWidth="1"/>
    <col min="1283" max="1283" width="5.5703125" style="3" customWidth="1"/>
    <col min="1284" max="1284" width="4.42578125" style="3" customWidth="1"/>
    <col min="1285" max="1285" width="4.28515625" style="3" customWidth="1"/>
    <col min="1286" max="1286" width="6.7109375" style="3" customWidth="1"/>
    <col min="1287" max="1287" width="5.5703125" style="3" customWidth="1"/>
    <col min="1288" max="1288" width="8.5703125" style="3" customWidth="1"/>
    <col min="1289" max="1289" width="4.5703125" style="3" customWidth="1"/>
    <col min="1290" max="1290" width="4" style="3" customWidth="1"/>
    <col min="1291" max="1291" width="4.42578125" style="3" customWidth="1"/>
    <col min="1292" max="1292" width="5.85546875" style="3" customWidth="1"/>
    <col min="1293" max="1293" width="3.7109375" style="3" customWidth="1"/>
    <col min="1294" max="1294" width="5.7109375" style="3" customWidth="1"/>
    <col min="1295" max="1295" width="9.28515625" style="3" customWidth="1"/>
    <col min="1296" max="1296" width="5.5703125" style="3" customWidth="1"/>
    <col min="1297" max="1297" width="6.7109375" style="3" customWidth="1"/>
    <col min="1298" max="1298" width="4.5703125" style="3" customWidth="1"/>
    <col min="1299" max="1299" width="8.5703125" style="3" customWidth="1"/>
    <col min="1300" max="1300" width="6.42578125" style="3" customWidth="1"/>
    <col min="1301" max="1301" width="5.28515625" style="3" customWidth="1"/>
    <col min="1302" max="1302" width="4.28515625" style="3" customWidth="1"/>
    <col min="1303" max="1303" width="4.5703125" style="3" customWidth="1"/>
    <col min="1304" max="1304" width="5.7109375" style="3" customWidth="1"/>
    <col min="1305" max="1306" width="4.28515625" style="3" customWidth="1"/>
    <col min="1307" max="1307" width="5.28515625" style="3" customWidth="1"/>
    <col min="1308" max="1308" width="5.7109375" style="3" customWidth="1"/>
    <col min="1309" max="1536" width="9.140625" style="3"/>
    <col min="1537" max="1537" width="19.7109375" style="3" customWidth="1"/>
    <col min="1538" max="1538" width="3.42578125" style="3" customWidth="1"/>
    <col min="1539" max="1539" width="5.5703125" style="3" customWidth="1"/>
    <col min="1540" max="1540" width="4.42578125" style="3" customWidth="1"/>
    <col min="1541" max="1541" width="4.28515625" style="3" customWidth="1"/>
    <col min="1542" max="1542" width="6.7109375" style="3" customWidth="1"/>
    <col min="1543" max="1543" width="5.5703125" style="3" customWidth="1"/>
    <col min="1544" max="1544" width="8.5703125" style="3" customWidth="1"/>
    <col min="1545" max="1545" width="4.5703125" style="3" customWidth="1"/>
    <col min="1546" max="1546" width="4" style="3" customWidth="1"/>
    <col min="1547" max="1547" width="4.42578125" style="3" customWidth="1"/>
    <col min="1548" max="1548" width="5.85546875" style="3" customWidth="1"/>
    <col min="1549" max="1549" width="3.7109375" style="3" customWidth="1"/>
    <col min="1550" max="1550" width="5.7109375" style="3" customWidth="1"/>
    <col min="1551" max="1551" width="9.28515625" style="3" customWidth="1"/>
    <col min="1552" max="1552" width="5.5703125" style="3" customWidth="1"/>
    <col min="1553" max="1553" width="6.7109375" style="3" customWidth="1"/>
    <col min="1554" max="1554" width="4.5703125" style="3" customWidth="1"/>
    <col min="1555" max="1555" width="8.5703125" style="3" customWidth="1"/>
    <col min="1556" max="1556" width="6.42578125" style="3" customWidth="1"/>
    <col min="1557" max="1557" width="5.28515625" style="3" customWidth="1"/>
    <col min="1558" max="1558" width="4.28515625" style="3" customWidth="1"/>
    <col min="1559" max="1559" width="4.5703125" style="3" customWidth="1"/>
    <col min="1560" max="1560" width="5.7109375" style="3" customWidth="1"/>
    <col min="1561" max="1562" width="4.28515625" style="3" customWidth="1"/>
    <col min="1563" max="1563" width="5.28515625" style="3" customWidth="1"/>
    <col min="1564" max="1564" width="5.7109375" style="3" customWidth="1"/>
    <col min="1565" max="1792" width="9.140625" style="3"/>
    <col min="1793" max="1793" width="19.7109375" style="3" customWidth="1"/>
    <col min="1794" max="1794" width="3.42578125" style="3" customWidth="1"/>
    <col min="1795" max="1795" width="5.5703125" style="3" customWidth="1"/>
    <col min="1796" max="1796" width="4.42578125" style="3" customWidth="1"/>
    <col min="1797" max="1797" width="4.28515625" style="3" customWidth="1"/>
    <col min="1798" max="1798" width="6.7109375" style="3" customWidth="1"/>
    <col min="1799" max="1799" width="5.5703125" style="3" customWidth="1"/>
    <col min="1800" max="1800" width="8.5703125" style="3" customWidth="1"/>
    <col min="1801" max="1801" width="4.5703125" style="3" customWidth="1"/>
    <col min="1802" max="1802" width="4" style="3" customWidth="1"/>
    <col min="1803" max="1803" width="4.42578125" style="3" customWidth="1"/>
    <col min="1804" max="1804" width="5.85546875" style="3" customWidth="1"/>
    <col min="1805" max="1805" width="3.7109375" style="3" customWidth="1"/>
    <col min="1806" max="1806" width="5.7109375" style="3" customWidth="1"/>
    <col min="1807" max="1807" width="9.28515625" style="3" customWidth="1"/>
    <col min="1808" max="1808" width="5.5703125" style="3" customWidth="1"/>
    <col min="1809" max="1809" width="6.7109375" style="3" customWidth="1"/>
    <col min="1810" max="1810" width="4.5703125" style="3" customWidth="1"/>
    <col min="1811" max="1811" width="8.5703125" style="3" customWidth="1"/>
    <col min="1812" max="1812" width="6.42578125" style="3" customWidth="1"/>
    <col min="1813" max="1813" width="5.28515625" style="3" customWidth="1"/>
    <col min="1814" max="1814" width="4.28515625" style="3" customWidth="1"/>
    <col min="1815" max="1815" width="4.5703125" style="3" customWidth="1"/>
    <col min="1816" max="1816" width="5.7109375" style="3" customWidth="1"/>
    <col min="1817" max="1818" width="4.28515625" style="3" customWidth="1"/>
    <col min="1819" max="1819" width="5.28515625" style="3" customWidth="1"/>
    <col min="1820" max="1820" width="5.7109375" style="3" customWidth="1"/>
    <col min="1821" max="2048" width="9.140625" style="3"/>
    <col min="2049" max="2049" width="19.7109375" style="3" customWidth="1"/>
    <col min="2050" max="2050" width="3.42578125" style="3" customWidth="1"/>
    <col min="2051" max="2051" width="5.5703125" style="3" customWidth="1"/>
    <col min="2052" max="2052" width="4.42578125" style="3" customWidth="1"/>
    <col min="2053" max="2053" width="4.28515625" style="3" customWidth="1"/>
    <col min="2054" max="2054" width="6.7109375" style="3" customWidth="1"/>
    <col min="2055" max="2055" width="5.5703125" style="3" customWidth="1"/>
    <col min="2056" max="2056" width="8.5703125" style="3" customWidth="1"/>
    <col min="2057" max="2057" width="4.5703125" style="3" customWidth="1"/>
    <col min="2058" max="2058" width="4" style="3" customWidth="1"/>
    <col min="2059" max="2059" width="4.42578125" style="3" customWidth="1"/>
    <col min="2060" max="2060" width="5.85546875" style="3" customWidth="1"/>
    <col min="2061" max="2061" width="3.7109375" style="3" customWidth="1"/>
    <col min="2062" max="2062" width="5.7109375" style="3" customWidth="1"/>
    <col min="2063" max="2063" width="9.28515625" style="3" customWidth="1"/>
    <col min="2064" max="2064" width="5.5703125" style="3" customWidth="1"/>
    <col min="2065" max="2065" width="6.7109375" style="3" customWidth="1"/>
    <col min="2066" max="2066" width="4.5703125" style="3" customWidth="1"/>
    <col min="2067" max="2067" width="8.5703125" style="3" customWidth="1"/>
    <col min="2068" max="2068" width="6.42578125" style="3" customWidth="1"/>
    <col min="2069" max="2069" width="5.28515625" style="3" customWidth="1"/>
    <col min="2070" max="2070" width="4.28515625" style="3" customWidth="1"/>
    <col min="2071" max="2071" width="4.5703125" style="3" customWidth="1"/>
    <col min="2072" max="2072" width="5.7109375" style="3" customWidth="1"/>
    <col min="2073" max="2074" width="4.28515625" style="3" customWidth="1"/>
    <col min="2075" max="2075" width="5.28515625" style="3" customWidth="1"/>
    <col min="2076" max="2076" width="5.7109375" style="3" customWidth="1"/>
    <col min="2077" max="2304" width="9.140625" style="3"/>
    <col min="2305" max="2305" width="19.7109375" style="3" customWidth="1"/>
    <col min="2306" max="2306" width="3.42578125" style="3" customWidth="1"/>
    <col min="2307" max="2307" width="5.5703125" style="3" customWidth="1"/>
    <col min="2308" max="2308" width="4.42578125" style="3" customWidth="1"/>
    <col min="2309" max="2309" width="4.28515625" style="3" customWidth="1"/>
    <col min="2310" max="2310" width="6.7109375" style="3" customWidth="1"/>
    <col min="2311" max="2311" width="5.5703125" style="3" customWidth="1"/>
    <col min="2312" max="2312" width="8.5703125" style="3" customWidth="1"/>
    <col min="2313" max="2313" width="4.5703125" style="3" customWidth="1"/>
    <col min="2314" max="2314" width="4" style="3" customWidth="1"/>
    <col min="2315" max="2315" width="4.42578125" style="3" customWidth="1"/>
    <col min="2316" max="2316" width="5.85546875" style="3" customWidth="1"/>
    <col min="2317" max="2317" width="3.7109375" style="3" customWidth="1"/>
    <col min="2318" max="2318" width="5.7109375" style="3" customWidth="1"/>
    <col min="2319" max="2319" width="9.28515625" style="3" customWidth="1"/>
    <col min="2320" max="2320" width="5.5703125" style="3" customWidth="1"/>
    <col min="2321" max="2321" width="6.7109375" style="3" customWidth="1"/>
    <col min="2322" max="2322" width="4.5703125" style="3" customWidth="1"/>
    <col min="2323" max="2323" width="8.5703125" style="3" customWidth="1"/>
    <col min="2324" max="2324" width="6.42578125" style="3" customWidth="1"/>
    <col min="2325" max="2325" width="5.28515625" style="3" customWidth="1"/>
    <col min="2326" max="2326" width="4.28515625" style="3" customWidth="1"/>
    <col min="2327" max="2327" width="4.5703125" style="3" customWidth="1"/>
    <col min="2328" max="2328" width="5.7109375" style="3" customWidth="1"/>
    <col min="2329" max="2330" width="4.28515625" style="3" customWidth="1"/>
    <col min="2331" max="2331" width="5.28515625" style="3" customWidth="1"/>
    <col min="2332" max="2332" width="5.7109375" style="3" customWidth="1"/>
    <col min="2333" max="2560" width="9.140625" style="3"/>
    <col min="2561" max="2561" width="19.7109375" style="3" customWidth="1"/>
    <col min="2562" max="2562" width="3.42578125" style="3" customWidth="1"/>
    <col min="2563" max="2563" width="5.5703125" style="3" customWidth="1"/>
    <col min="2564" max="2564" width="4.42578125" style="3" customWidth="1"/>
    <col min="2565" max="2565" width="4.28515625" style="3" customWidth="1"/>
    <col min="2566" max="2566" width="6.7109375" style="3" customWidth="1"/>
    <col min="2567" max="2567" width="5.5703125" style="3" customWidth="1"/>
    <col min="2568" max="2568" width="8.5703125" style="3" customWidth="1"/>
    <col min="2569" max="2569" width="4.5703125" style="3" customWidth="1"/>
    <col min="2570" max="2570" width="4" style="3" customWidth="1"/>
    <col min="2571" max="2571" width="4.42578125" style="3" customWidth="1"/>
    <col min="2572" max="2572" width="5.85546875" style="3" customWidth="1"/>
    <col min="2573" max="2573" width="3.7109375" style="3" customWidth="1"/>
    <col min="2574" max="2574" width="5.7109375" style="3" customWidth="1"/>
    <col min="2575" max="2575" width="9.28515625" style="3" customWidth="1"/>
    <col min="2576" max="2576" width="5.5703125" style="3" customWidth="1"/>
    <col min="2577" max="2577" width="6.7109375" style="3" customWidth="1"/>
    <col min="2578" max="2578" width="4.5703125" style="3" customWidth="1"/>
    <col min="2579" max="2579" width="8.5703125" style="3" customWidth="1"/>
    <col min="2580" max="2580" width="6.42578125" style="3" customWidth="1"/>
    <col min="2581" max="2581" width="5.28515625" style="3" customWidth="1"/>
    <col min="2582" max="2582" width="4.28515625" style="3" customWidth="1"/>
    <col min="2583" max="2583" width="4.5703125" style="3" customWidth="1"/>
    <col min="2584" max="2584" width="5.7109375" style="3" customWidth="1"/>
    <col min="2585" max="2586" width="4.28515625" style="3" customWidth="1"/>
    <col min="2587" max="2587" width="5.28515625" style="3" customWidth="1"/>
    <col min="2588" max="2588" width="5.7109375" style="3" customWidth="1"/>
    <col min="2589" max="2816" width="9.140625" style="3"/>
    <col min="2817" max="2817" width="19.7109375" style="3" customWidth="1"/>
    <col min="2818" max="2818" width="3.42578125" style="3" customWidth="1"/>
    <col min="2819" max="2819" width="5.5703125" style="3" customWidth="1"/>
    <col min="2820" max="2820" width="4.42578125" style="3" customWidth="1"/>
    <col min="2821" max="2821" width="4.28515625" style="3" customWidth="1"/>
    <col min="2822" max="2822" width="6.7109375" style="3" customWidth="1"/>
    <col min="2823" max="2823" width="5.5703125" style="3" customWidth="1"/>
    <col min="2824" max="2824" width="8.5703125" style="3" customWidth="1"/>
    <col min="2825" max="2825" width="4.5703125" style="3" customWidth="1"/>
    <col min="2826" max="2826" width="4" style="3" customWidth="1"/>
    <col min="2827" max="2827" width="4.42578125" style="3" customWidth="1"/>
    <col min="2828" max="2828" width="5.85546875" style="3" customWidth="1"/>
    <col min="2829" max="2829" width="3.7109375" style="3" customWidth="1"/>
    <col min="2830" max="2830" width="5.7109375" style="3" customWidth="1"/>
    <col min="2831" max="2831" width="9.28515625" style="3" customWidth="1"/>
    <col min="2832" max="2832" width="5.5703125" style="3" customWidth="1"/>
    <col min="2833" max="2833" width="6.7109375" style="3" customWidth="1"/>
    <col min="2834" max="2834" width="4.5703125" style="3" customWidth="1"/>
    <col min="2835" max="2835" width="8.5703125" style="3" customWidth="1"/>
    <col min="2836" max="2836" width="6.42578125" style="3" customWidth="1"/>
    <col min="2837" max="2837" width="5.28515625" style="3" customWidth="1"/>
    <col min="2838" max="2838" width="4.28515625" style="3" customWidth="1"/>
    <col min="2839" max="2839" width="4.5703125" style="3" customWidth="1"/>
    <col min="2840" max="2840" width="5.7109375" style="3" customWidth="1"/>
    <col min="2841" max="2842" width="4.28515625" style="3" customWidth="1"/>
    <col min="2843" max="2843" width="5.28515625" style="3" customWidth="1"/>
    <col min="2844" max="2844" width="5.7109375" style="3" customWidth="1"/>
    <col min="2845" max="3072" width="9.140625" style="3"/>
    <col min="3073" max="3073" width="19.7109375" style="3" customWidth="1"/>
    <col min="3074" max="3074" width="3.42578125" style="3" customWidth="1"/>
    <col min="3075" max="3075" width="5.5703125" style="3" customWidth="1"/>
    <col min="3076" max="3076" width="4.42578125" style="3" customWidth="1"/>
    <col min="3077" max="3077" width="4.28515625" style="3" customWidth="1"/>
    <col min="3078" max="3078" width="6.7109375" style="3" customWidth="1"/>
    <col min="3079" max="3079" width="5.5703125" style="3" customWidth="1"/>
    <col min="3080" max="3080" width="8.5703125" style="3" customWidth="1"/>
    <col min="3081" max="3081" width="4.5703125" style="3" customWidth="1"/>
    <col min="3082" max="3082" width="4" style="3" customWidth="1"/>
    <col min="3083" max="3083" width="4.42578125" style="3" customWidth="1"/>
    <col min="3084" max="3084" width="5.85546875" style="3" customWidth="1"/>
    <col min="3085" max="3085" width="3.7109375" style="3" customWidth="1"/>
    <col min="3086" max="3086" width="5.7109375" style="3" customWidth="1"/>
    <col min="3087" max="3087" width="9.28515625" style="3" customWidth="1"/>
    <col min="3088" max="3088" width="5.5703125" style="3" customWidth="1"/>
    <col min="3089" max="3089" width="6.7109375" style="3" customWidth="1"/>
    <col min="3090" max="3090" width="4.5703125" style="3" customWidth="1"/>
    <col min="3091" max="3091" width="8.5703125" style="3" customWidth="1"/>
    <col min="3092" max="3092" width="6.42578125" style="3" customWidth="1"/>
    <col min="3093" max="3093" width="5.28515625" style="3" customWidth="1"/>
    <col min="3094" max="3094" width="4.28515625" style="3" customWidth="1"/>
    <col min="3095" max="3095" width="4.5703125" style="3" customWidth="1"/>
    <col min="3096" max="3096" width="5.7109375" style="3" customWidth="1"/>
    <col min="3097" max="3098" width="4.28515625" style="3" customWidth="1"/>
    <col min="3099" max="3099" width="5.28515625" style="3" customWidth="1"/>
    <col min="3100" max="3100" width="5.7109375" style="3" customWidth="1"/>
    <col min="3101" max="3328" width="9.140625" style="3"/>
    <col min="3329" max="3329" width="19.7109375" style="3" customWidth="1"/>
    <col min="3330" max="3330" width="3.42578125" style="3" customWidth="1"/>
    <col min="3331" max="3331" width="5.5703125" style="3" customWidth="1"/>
    <col min="3332" max="3332" width="4.42578125" style="3" customWidth="1"/>
    <col min="3333" max="3333" width="4.28515625" style="3" customWidth="1"/>
    <col min="3334" max="3334" width="6.7109375" style="3" customWidth="1"/>
    <col min="3335" max="3335" width="5.5703125" style="3" customWidth="1"/>
    <col min="3336" max="3336" width="8.5703125" style="3" customWidth="1"/>
    <col min="3337" max="3337" width="4.5703125" style="3" customWidth="1"/>
    <col min="3338" max="3338" width="4" style="3" customWidth="1"/>
    <col min="3339" max="3339" width="4.42578125" style="3" customWidth="1"/>
    <col min="3340" max="3340" width="5.85546875" style="3" customWidth="1"/>
    <col min="3341" max="3341" width="3.7109375" style="3" customWidth="1"/>
    <col min="3342" max="3342" width="5.7109375" style="3" customWidth="1"/>
    <col min="3343" max="3343" width="9.28515625" style="3" customWidth="1"/>
    <col min="3344" max="3344" width="5.5703125" style="3" customWidth="1"/>
    <col min="3345" max="3345" width="6.7109375" style="3" customWidth="1"/>
    <col min="3346" max="3346" width="4.5703125" style="3" customWidth="1"/>
    <col min="3347" max="3347" width="8.5703125" style="3" customWidth="1"/>
    <col min="3348" max="3348" width="6.42578125" style="3" customWidth="1"/>
    <col min="3349" max="3349" width="5.28515625" style="3" customWidth="1"/>
    <col min="3350" max="3350" width="4.28515625" style="3" customWidth="1"/>
    <col min="3351" max="3351" width="4.5703125" style="3" customWidth="1"/>
    <col min="3352" max="3352" width="5.7109375" style="3" customWidth="1"/>
    <col min="3353" max="3354" width="4.28515625" style="3" customWidth="1"/>
    <col min="3355" max="3355" width="5.28515625" style="3" customWidth="1"/>
    <col min="3356" max="3356" width="5.7109375" style="3" customWidth="1"/>
    <col min="3357" max="3584" width="9.140625" style="3"/>
    <col min="3585" max="3585" width="19.7109375" style="3" customWidth="1"/>
    <col min="3586" max="3586" width="3.42578125" style="3" customWidth="1"/>
    <col min="3587" max="3587" width="5.5703125" style="3" customWidth="1"/>
    <col min="3588" max="3588" width="4.42578125" style="3" customWidth="1"/>
    <col min="3589" max="3589" width="4.28515625" style="3" customWidth="1"/>
    <col min="3590" max="3590" width="6.7109375" style="3" customWidth="1"/>
    <col min="3591" max="3591" width="5.5703125" style="3" customWidth="1"/>
    <col min="3592" max="3592" width="8.5703125" style="3" customWidth="1"/>
    <col min="3593" max="3593" width="4.5703125" style="3" customWidth="1"/>
    <col min="3594" max="3594" width="4" style="3" customWidth="1"/>
    <col min="3595" max="3595" width="4.42578125" style="3" customWidth="1"/>
    <col min="3596" max="3596" width="5.85546875" style="3" customWidth="1"/>
    <col min="3597" max="3597" width="3.7109375" style="3" customWidth="1"/>
    <col min="3598" max="3598" width="5.7109375" style="3" customWidth="1"/>
    <col min="3599" max="3599" width="9.28515625" style="3" customWidth="1"/>
    <col min="3600" max="3600" width="5.5703125" style="3" customWidth="1"/>
    <col min="3601" max="3601" width="6.7109375" style="3" customWidth="1"/>
    <col min="3602" max="3602" width="4.5703125" style="3" customWidth="1"/>
    <col min="3603" max="3603" width="8.5703125" style="3" customWidth="1"/>
    <col min="3604" max="3604" width="6.42578125" style="3" customWidth="1"/>
    <col min="3605" max="3605" width="5.28515625" style="3" customWidth="1"/>
    <col min="3606" max="3606" width="4.28515625" style="3" customWidth="1"/>
    <col min="3607" max="3607" width="4.5703125" style="3" customWidth="1"/>
    <col min="3608" max="3608" width="5.7109375" style="3" customWidth="1"/>
    <col min="3609" max="3610" width="4.28515625" style="3" customWidth="1"/>
    <col min="3611" max="3611" width="5.28515625" style="3" customWidth="1"/>
    <col min="3612" max="3612" width="5.7109375" style="3" customWidth="1"/>
    <col min="3613" max="3840" width="9.140625" style="3"/>
    <col min="3841" max="3841" width="19.7109375" style="3" customWidth="1"/>
    <col min="3842" max="3842" width="3.42578125" style="3" customWidth="1"/>
    <col min="3843" max="3843" width="5.5703125" style="3" customWidth="1"/>
    <col min="3844" max="3844" width="4.42578125" style="3" customWidth="1"/>
    <col min="3845" max="3845" width="4.28515625" style="3" customWidth="1"/>
    <col min="3846" max="3846" width="6.7109375" style="3" customWidth="1"/>
    <col min="3847" max="3847" width="5.5703125" style="3" customWidth="1"/>
    <col min="3848" max="3848" width="8.5703125" style="3" customWidth="1"/>
    <col min="3849" max="3849" width="4.5703125" style="3" customWidth="1"/>
    <col min="3850" max="3850" width="4" style="3" customWidth="1"/>
    <col min="3851" max="3851" width="4.42578125" style="3" customWidth="1"/>
    <col min="3852" max="3852" width="5.85546875" style="3" customWidth="1"/>
    <col min="3853" max="3853" width="3.7109375" style="3" customWidth="1"/>
    <col min="3854" max="3854" width="5.7109375" style="3" customWidth="1"/>
    <col min="3855" max="3855" width="9.28515625" style="3" customWidth="1"/>
    <col min="3856" max="3856" width="5.5703125" style="3" customWidth="1"/>
    <col min="3857" max="3857" width="6.7109375" style="3" customWidth="1"/>
    <col min="3858" max="3858" width="4.5703125" style="3" customWidth="1"/>
    <col min="3859" max="3859" width="8.5703125" style="3" customWidth="1"/>
    <col min="3860" max="3860" width="6.42578125" style="3" customWidth="1"/>
    <col min="3861" max="3861" width="5.28515625" style="3" customWidth="1"/>
    <col min="3862" max="3862" width="4.28515625" style="3" customWidth="1"/>
    <col min="3863" max="3863" width="4.5703125" style="3" customWidth="1"/>
    <col min="3864" max="3864" width="5.7109375" style="3" customWidth="1"/>
    <col min="3865" max="3866" width="4.28515625" style="3" customWidth="1"/>
    <col min="3867" max="3867" width="5.28515625" style="3" customWidth="1"/>
    <col min="3868" max="3868" width="5.7109375" style="3" customWidth="1"/>
    <col min="3869" max="4096" width="9.140625" style="3"/>
    <col min="4097" max="4097" width="19.7109375" style="3" customWidth="1"/>
    <col min="4098" max="4098" width="3.42578125" style="3" customWidth="1"/>
    <col min="4099" max="4099" width="5.5703125" style="3" customWidth="1"/>
    <col min="4100" max="4100" width="4.42578125" style="3" customWidth="1"/>
    <col min="4101" max="4101" width="4.28515625" style="3" customWidth="1"/>
    <col min="4102" max="4102" width="6.7109375" style="3" customWidth="1"/>
    <col min="4103" max="4103" width="5.5703125" style="3" customWidth="1"/>
    <col min="4104" max="4104" width="8.5703125" style="3" customWidth="1"/>
    <col min="4105" max="4105" width="4.5703125" style="3" customWidth="1"/>
    <col min="4106" max="4106" width="4" style="3" customWidth="1"/>
    <col min="4107" max="4107" width="4.42578125" style="3" customWidth="1"/>
    <col min="4108" max="4108" width="5.85546875" style="3" customWidth="1"/>
    <col min="4109" max="4109" width="3.7109375" style="3" customWidth="1"/>
    <col min="4110" max="4110" width="5.7109375" style="3" customWidth="1"/>
    <col min="4111" max="4111" width="9.28515625" style="3" customWidth="1"/>
    <col min="4112" max="4112" width="5.5703125" style="3" customWidth="1"/>
    <col min="4113" max="4113" width="6.7109375" style="3" customWidth="1"/>
    <col min="4114" max="4114" width="4.5703125" style="3" customWidth="1"/>
    <col min="4115" max="4115" width="8.5703125" style="3" customWidth="1"/>
    <col min="4116" max="4116" width="6.42578125" style="3" customWidth="1"/>
    <col min="4117" max="4117" width="5.28515625" style="3" customWidth="1"/>
    <col min="4118" max="4118" width="4.28515625" style="3" customWidth="1"/>
    <col min="4119" max="4119" width="4.5703125" style="3" customWidth="1"/>
    <col min="4120" max="4120" width="5.7109375" style="3" customWidth="1"/>
    <col min="4121" max="4122" width="4.28515625" style="3" customWidth="1"/>
    <col min="4123" max="4123" width="5.28515625" style="3" customWidth="1"/>
    <col min="4124" max="4124" width="5.7109375" style="3" customWidth="1"/>
    <col min="4125" max="4352" width="9.140625" style="3"/>
    <col min="4353" max="4353" width="19.7109375" style="3" customWidth="1"/>
    <col min="4354" max="4354" width="3.42578125" style="3" customWidth="1"/>
    <col min="4355" max="4355" width="5.5703125" style="3" customWidth="1"/>
    <col min="4356" max="4356" width="4.42578125" style="3" customWidth="1"/>
    <col min="4357" max="4357" width="4.28515625" style="3" customWidth="1"/>
    <col min="4358" max="4358" width="6.7109375" style="3" customWidth="1"/>
    <col min="4359" max="4359" width="5.5703125" style="3" customWidth="1"/>
    <col min="4360" max="4360" width="8.5703125" style="3" customWidth="1"/>
    <col min="4361" max="4361" width="4.5703125" style="3" customWidth="1"/>
    <col min="4362" max="4362" width="4" style="3" customWidth="1"/>
    <col min="4363" max="4363" width="4.42578125" style="3" customWidth="1"/>
    <col min="4364" max="4364" width="5.85546875" style="3" customWidth="1"/>
    <col min="4365" max="4365" width="3.7109375" style="3" customWidth="1"/>
    <col min="4366" max="4366" width="5.7109375" style="3" customWidth="1"/>
    <col min="4367" max="4367" width="9.28515625" style="3" customWidth="1"/>
    <col min="4368" max="4368" width="5.5703125" style="3" customWidth="1"/>
    <col min="4369" max="4369" width="6.7109375" style="3" customWidth="1"/>
    <col min="4370" max="4370" width="4.5703125" style="3" customWidth="1"/>
    <col min="4371" max="4371" width="8.5703125" style="3" customWidth="1"/>
    <col min="4372" max="4372" width="6.42578125" style="3" customWidth="1"/>
    <col min="4373" max="4373" width="5.28515625" style="3" customWidth="1"/>
    <col min="4374" max="4374" width="4.28515625" style="3" customWidth="1"/>
    <col min="4375" max="4375" width="4.5703125" style="3" customWidth="1"/>
    <col min="4376" max="4376" width="5.7109375" style="3" customWidth="1"/>
    <col min="4377" max="4378" width="4.28515625" style="3" customWidth="1"/>
    <col min="4379" max="4379" width="5.28515625" style="3" customWidth="1"/>
    <col min="4380" max="4380" width="5.7109375" style="3" customWidth="1"/>
    <col min="4381" max="4608" width="9.140625" style="3"/>
    <col min="4609" max="4609" width="19.7109375" style="3" customWidth="1"/>
    <col min="4610" max="4610" width="3.42578125" style="3" customWidth="1"/>
    <col min="4611" max="4611" width="5.5703125" style="3" customWidth="1"/>
    <col min="4612" max="4612" width="4.42578125" style="3" customWidth="1"/>
    <col min="4613" max="4613" width="4.28515625" style="3" customWidth="1"/>
    <col min="4614" max="4614" width="6.7109375" style="3" customWidth="1"/>
    <col min="4615" max="4615" width="5.5703125" style="3" customWidth="1"/>
    <col min="4616" max="4616" width="8.5703125" style="3" customWidth="1"/>
    <col min="4617" max="4617" width="4.5703125" style="3" customWidth="1"/>
    <col min="4618" max="4618" width="4" style="3" customWidth="1"/>
    <col min="4619" max="4619" width="4.42578125" style="3" customWidth="1"/>
    <col min="4620" max="4620" width="5.85546875" style="3" customWidth="1"/>
    <col min="4621" max="4621" width="3.7109375" style="3" customWidth="1"/>
    <col min="4622" max="4622" width="5.7109375" style="3" customWidth="1"/>
    <col min="4623" max="4623" width="9.28515625" style="3" customWidth="1"/>
    <col min="4624" max="4624" width="5.5703125" style="3" customWidth="1"/>
    <col min="4625" max="4625" width="6.7109375" style="3" customWidth="1"/>
    <col min="4626" max="4626" width="4.5703125" style="3" customWidth="1"/>
    <col min="4627" max="4627" width="8.5703125" style="3" customWidth="1"/>
    <col min="4628" max="4628" width="6.42578125" style="3" customWidth="1"/>
    <col min="4629" max="4629" width="5.28515625" style="3" customWidth="1"/>
    <col min="4630" max="4630" width="4.28515625" style="3" customWidth="1"/>
    <col min="4631" max="4631" width="4.5703125" style="3" customWidth="1"/>
    <col min="4632" max="4632" width="5.7109375" style="3" customWidth="1"/>
    <col min="4633" max="4634" width="4.28515625" style="3" customWidth="1"/>
    <col min="4635" max="4635" width="5.28515625" style="3" customWidth="1"/>
    <col min="4636" max="4636" width="5.7109375" style="3" customWidth="1"/>
    <col min="4637" max="4864" width="9.140625" style="3"/>
    <col min="4865" max="4865" width="19.7109375" style="3" customWidth="1"/>
    <col min="4866" max="4866" width="3.42578125" style="3" customWidth="1"/>
    <col min="4867" max="4867" width="5.5703125" style="3" customWidth="1"/>
    <col min="4868" max="4868" width="4.42578125" style="3" customWidth="1"/>
    <col min="4869" max="4869" width="4.28515625" style="3" customWidth="1"/>
    <col min="4870" max="4870" width="6.7109375" style="3" customWidth="1"/>
    <col min="4871" max="4871" width="5.5703125" style="3" customWidth="1"/>
    <col min="4872" max="4872" width="8.5703125" style="3" customWidth="1"/>
    <col min="4873" max="4873" width="4.5703125" style="3" customWidth="1"/>
    <col min="4874" max="4874" width="4" style="3" customWidth="1"/>
    <col min="4875" max="4875" width="4.42578125" style="3" customWidth="1"/>
    <col min="4876" max="4876" width="5.85546875" style="3" customWidth="1"/>
    <col min="4877" max="4877" width="3.7109375" style="3" customWidth="1"/>
    <col min="4878" max="4878" width="5.7109375" style="3" customWidth="1"/>
    <col min="4879" max="4879" width="9.28515625" style="3" customWidth="1"/>
    <col min="4880" max="4880" width="5.5703125" style="3" customWidth="1"/>
    <col min="4881" max="4881" width="6.7109375" style="3" customWidth="1"/>
    <col min="4882" max="4882" width="4.5703125" style="3" customWidth="1"/>
    <col min="4883" max="4883" width="8.5703125" style="3" customWidth="1"/>
    <col min="4884" max="4884" width="6.42578125" style="3" customWidth="1"/>
    <col min="4885" max="4885" width="5.28515625" style="3" customWidth="1"/>
    <col min="4886" max="4886" width="4.28515625" style="3" customWidth="1"/>
    <col min="4887" max="4887" width="4.5703125" style="3" customWidth="1"/>
    <col min="4888" max="4888" width="5.7109375" style="3" customWidth="1"/>
    <col min="4889" max="4890" width="4.28515625" style="3" customWidth="1"/>
    <col min="4891" max="4891" width="5.28515625" style="3" customWidth="1"/>
    <col min="4892" max="4892" width="5.7109375" style="3" customWidth="1"/>
    <col min="4893" max="5120" width="9.140625" style="3"/>
    <col min="5121" max="5121" width="19.7109375" style="3" customWidth="1"/>
    <col min="5122" max="5122" width="3.42578125" style="3" customWidth="1"/>
    <col min="5123" max="5123" width="5.5703125" style="3" customWidth="1"/>
    <col min="5124" max="5124" width="4.42578125" style="3" customWidth="1"/>
    <col min="5125" max="5125" width="4.28515625" style="3" customWidth="1"/>
    <col min="5126" max="5126" width="6.7109375" style="3" customWidth="1"/>
    <col min="5127" max="5127" width="5.5703125" style="3" customWidth="1"/>
    <col min="5128" max="5128" width="8.5703125" style="3" customWidth="1"/>
    <col min="5129" max="5129" width="4.5703125" style="3" customWidth="1"/>
    <col min="5130" max="5130" width="4" style="3" customWidth="1"/>
    <col min="5131" max="5131" width="4.42578125" style="3" customWidth="1"/>
    <col min="5132" max="5132" width="5.85546875" style="3" customWidth="1"/>
    <col min="5133" max="5133" width="3.7109375" style="3" customWidth="1"/>
    <col min="5134" max="5134" width="5.7109375" style="3" customWidth="1"/>
    <col min="5135" max="5135" width="9.28515625" style="3" customWidth="1"/>
    <col min="5136" max="5136" width="5.5703125" style="3" customWidth="1"/>
    <col min="5137" max="5137" width="6.7109375" style="3" customWidth="1"/>
    <col min="5138" max="5138" width="4.5703125" style="3" customWidth="1"/>
    <col min="5139" max="5139" width="8.5703125" style="3" customWidth="1"/>
    <col min="5140" max="5140" width="6.42578125" style="3" customWidth="1"/>
    <col min="5141" max="5141" width="5.28515625" style="3" customWidth="1"/>
    <col min="5142" max="5142" width="4.28515625" style="3" customWidth="1"/>
    <col min="5143" max="5143" width="4.5703125" style="3" customWidth="1"/>
    <col min="5144" max="5144" width="5.7109375" style="3" customWidth="1"/>
    <col min="5145" max="5146" width="4.28515625" style="3" customWidth="1"/>
    <col min="5147" max="5147" width="5.28515625" style="3" customWidth="1"/>
    <col min="5148" max="5148" width="5.7109375" style="3" customWidth="1"/>
    <col min="5149" max="5376" width="9.140625" style="3"/>
    <col min="5377" max="5377" width="19.7109375" style="3" customWidth="1"/>
    <col min="5378" max="5378" width="3.42578125" style="3" customWidth="1"/>
    <col min="5379" max="5379" width="5.5703125" style="3" customWidth="1"/>
    <col min="5380" max="5380" width="4.42578125" style="3" customWidth="1"/>
    <col min="5381" max="5381" width="4.28515625" style="3" customWidth="1"/>
    <col min="5382" max="5382" width="6.7109375" style="3" customWidth="1"/>
    <col min="5383" max="5383" width="5.5703125" style="3" customWidth="1"/>
    <col min="5384" max="5384" width="8.5703125" style="3" customWidth="1"/>
    <col min="5385" max="5385" width="4.5703125" style="3" customWidth="1"/>
    <col min="5386" max="5386" width="4" style="3" customWidth="1"/>
    <col min="5387" max="5387" width="4.42578125" style="3" customWidth="1"/>
    <col min="5388" max="5388" width="5.85546875" style="3" customWidth="1"/>
    <col min="5389" max="5389" width="3.7109375" style="3" customWidth="1"/>
    <col min="5390" max="5390" width="5.7109375" style="3" customWidth="1"/>
    <col min="5391" max="5391" width="9.28515625" style="3" customWidth="1"/>
    <col min="5392" max="5392" width="5.5703125" style="3" customWidth="1"/>
    <col min="5393" max="5393" width="6.7109375" style="3" customWidth="1"/>
    <col min="5394" max="5394" width="4.5703125" style="3" customWidth="1"/>
    <col min="5395" max="5395" width="8.5703125" style="3" customWidth="1"/>
    <col min="5396" max="5396" width="6.42578125" style="3" customWidth="1"/>
    <col min="5397" max="5397" width="5.28515625" style="3" customWidth="1"/>
    <col min="5398" max="5398" width="4.28515625" style="3" customWidth="1"/>
    <col min="5399" max="5399" width="4.5703125" style="3" customWidth="1"/>
    <col min="5400" max="5400" width="5.7109375" style="3" customWidth="1"/>
    <col min="5401" max="5402" width="4.28515625" style="3" customWidth="1"/>
    <col min="5403" max="5403" width="5.28515625" style="3" customWidth="1"/>
    <col min="5404" max="5404" width="5.7109375" style="3" customWidth="1"/>
    <col min="5405" max="5632" width="9.140625" style="3"/>
    <col min="5633" max="5633" width="19.7109375" style="3" customWidth="1"/>
    <col min="5634" max="5634" width="3.42578125" style="3" customWidth="1"/>
    <col min="5635" max="5635" width="5.5703125" style="3" customWidth="1"/>
    <col min="5636" max="5636" width="4.42578125" style="3" customWidth="1"/>
    <col min="5637" max="5637" width="4.28515625" style="3" customWidth="1"/>
    <col min="5638" max="5638" width="6.7109375" style="3" customWidth="1"/>
    <col min="5639" max="5639" width="5.5703125" style="3" customWidth="1"/>
    <col min="5640" max="5640" width="8.5703125" style="3" customWidth="1"/>
    <col min="5641" max="5641" width="4.5703125" style="3" customWidth="1"/>
    <col min="5642" max="5642" width="4" style="3" customWidth="1"/>
    <col min="5643" max="5643" width="4.42578125" style="3" customWidth="1"/>
    <col min="5644" max="5644" width="5.85546875" style="3" customWidth="1"/>
    <col min="5645" max="5645" width="3.7109375" style="3" customWidth="1"/>
    <col min="5646" max="5646" width="5.7109375" style="3" customWidth="1"/>
    <col min="5647" max="5647" width="9.28515625" style="3" customWidth="1"/>
    <col min="5648" max="5648" width="5.5703125" style="3" customWidth="1"/>
    <col min="5649" max="5649" width="6.7109375" style="3" customWidth="1"/>
    <col min="5650" max="5650" width="4.5703125" style="3" customWidth="1"/>
    <col min="5651" max="5651" width="8.5703125" style="3" customWidth="1"/>
    <col min="5652" max="5652" width="6.42578125" style="3" customWidth="1"/>
    <col min="5653" max="5653" width="5.28515625" style="3" customWidth="1"/>
    <col min="5654" max="5654" width="4.28515625" style="3" customWidth="1"/>
    <col min="5655" max="5655" width="4.5703125" style="3" customWidth="1"/>
    <col min="5656" max="5656" width="5.7109375" style="3" customWidth="1"/>
    <col min="5657" max="5658" width="4.28515625" style="3" customWidth="1"/>
    <col min="5659" max="5659" width="5.28515625" style="3" customWidth="1"/>
    <col min="5660" max="5660" width="5.7109375" style="3" customWidth="1"/>
    <col min="5661" max="5888" width="9.140625" style="3"/>
    <col min="5889" max="5889" width="19.7109375" style="3" customWidth="1"/>
    <col min="5890" max="5890" width="3.42578125" style="3" customWidth="1"/>
    <col min="5891" max="5891" width="5.5703125" style="3" customWidth="1"/>
    <col min="5892" max="5892" width="4.42578125" style="3" customWidth="1"/>
    <col min="5893" max="5893" width="4.28515625" style="3" customWidth="1"/>
    <col min="5894" max="5894" width="6.7109375" style="3" customWidth="1"/>
    <col min="5895" max="5895" width="5.5703125" style="3" customWidth="1"/>
    <col min="5896" max="5896" width="8.5703125" style="3" customWidth="1"/>
    <col min="5897" max="5897" width="4.5703125" style="3" customWidth="1"/>
    <col min="5898" max="5898" width="4" style="3" customWidth="1"/>
    <col min="5899" max="5899" width="4.42578125" style="3" customWidth="1"/>
    <col min="5900" max="5900" width="5.85546875" style="3" customWidth="1"/>
    <col min="5901" max="5901" width="3.7109375" style="3" customWidth="1"/>
    <col min="5902" max="5902" width="5.7109375" style="3" customWidth="1"/>
    <col min="5903" max="5903" width="9.28515625" style="3" customWidth="1"/>
    <col min="5904" max="5904" width="5.5703125" style="3" customWidth="1"/>
    <col min="5905" max="5905" width="6.7109375" style="3" customWidth="1"/>
    <col min="5906" max="5906" width="4.5703125" style="3" customWidth="1"/>
    <col min="5907" max="5907" width="8.5703125" style="3" customWidth="1"/>
    <col min="5908" max="5908" width="6.42578125" style="3" customWidth="1"/>
    <col min="5909" max="5909" width="5.28515625" style="3" customWidth="1"/>
    <col min="5910" max="5910" width="4.28515625" style="3" customWidth="1"/>
    <col min="5911" max="5911" width="4.5703125" style="3" customWidth="1"/>
    <col min="5912" max="5912" width="5.7109375" style="3" customWidth="1"/>
    <col min="5913" max="5914" width="4.28515625" style="3" customWidth="1"/>
    <col min="5915" max="5915" width="5.28515625" style="3" customWidth="1"/>
    <col min="5916" max="5916" width="5.7109375" style="3" customWidth="1"/>
    <col min="5917" max="6144" width="9.140625" style="3"/>
    <col min="6145" max="6145" width="19.7109375" style="3" customWidth="1"/>
    <col min="6146" max="6146" width="3.42578125" style="3" customWidth="1"/>
    <col min="6147" max="6147" width="5.5703125" style="3" customWidth="1"/>
    <col min="6148" max="6148" width="4.42578125" style="3" customWidth="1"/>
    <col min="6149" max="6149" width="4.28515625" style="3" customWidth="1"/>
    <col min="6150" max="6150" width="6.7109375" style="3" customWidth="1"/>
    <col min="6151" max="6151" width="5.5703125" style="3" customWidth="1"/>
    <col min="6152" max="6152" width="8.5703125" style="3" customWidth="1"/>
    <col min="6153" max="6153" width="4.5703125" style="3" customWidth="1"/>
    <col min="6154" max="6154" width="4" style="3" customWidth="1"/>
    <col min="6155" max="6155" width="4.42578125" style="3" customWidth="1"/>
    <col min="6156" max="6156" width="5.85546875" style="3" customWidth="1"/>
    <col min="6157" max="6157" width="3.7109375" style="3" customWidth="1"/>
    <col min="6158" max="6158" width="5.7109375" style="3" customWidth="1"/>
    <col min="6159" max="6159" width="9.28515625" style="3" customWidth="1"/>
    <col min="6160" max="6160" width="5.5703125" style="3" customWidth="1"/>
    <col min="6161" max="6161" width="6.7109375" style="3" customWidth="1"/>
    <col min="6162" max="6162" width="4.5703125" style="3" customWidth="1"/>
    <col min="6163" max="6163" width="8.5703125" style="3" customWidth="1"/>
    <col min="6164" max="6164" width="6.42578125" style="3" customWidth="1"/>
    <col min="6165" max="6165" width="5.28515625" style="3" customWidth="1"/>
    <col min="6166" max="6166" width="4.28515625" style="3" customWidth="1"/>
    <col min="6167" max="6167" width="4.5703125" style="3" customWidth="1"/>
    <col min="6168" max="6168" width="5.7109375" style="3" customWidth="1"/>
    <col min="6169" max="6170" width="4.28515625" style="3" customWidth="1"/>
    <col min="6171" max="6171" width="5.28515625" style="3" customWidth="1"/>
    <col min="6172" max="6172" width="5.7109375" style="3" customWidth="1"/>
    <col min="6173" max="6400" width="9.140625" style="3"/>
    <col min="6401" max="6401" width="19.7109375" style="3" customWidth="1"/>
    <col min="6402" max="6402" width="3.42578125" style="3" customWidth="1"/>
    <col min="6403" max="6403" width="5.5703125" style="3" customWidth="1"/>
    <col min="6404" max="6404" width="4.42578125" style="3" customWidth="1"/>
    <col min="6405" max="6405" width="4.28515625" style="3" customWidth="1"/>
    <col min="6406" max="6406" width="6.7109375" style="3" customWidth="1"/>
    <col min="6407" max="6407" width="5.5703125" style="3" customWidth="1"/>
    <col min="6408" max="6408" width="8.5703125" style="3" customWidth="1"/>
    <col min="6409" max="6409" width="4.5703125" style="3" customWidth="1"/>
    <col min="6410" max="6410" width="4" style="3" customWidth="1"/>
    <col min="6411" max="6411" width="4.42578125" style="3" customWidth="1"/>
    <col min="6412" max="6412" width="5.85546875" style="3" customWidth="1"/>
    <col min="6413" max="6413" width="3.7109375" style="3" customWidth="1"/>
    <col min="6414" max="6414" width="5.7109375" style="3" customWidth="1"/>
    <col min="6415" max="6415" width="9.28515625" style="3" customWidth="1"/>
    <col min="6416" max="6416" width="5.5703125" style="3" customWidth="1"/>
    <col min="6417" max="6417" width="6.7109375" style="3" customWidth="1"/>
    <col min="6418" max="6418" width="4.5703125" style="3" customWidth="1"/>
    <col min="6419" max="6419" width="8.5703125" style="3" customWidth="1"/>
    <col min="6420" max="6420" width="6.42578125" style="3" customWidth="1"/>
    <col min="6421" max="6421" width="5.28515625" style="3" customWidth="1"/>
    <col min="6422" max="6422" width="4.28515625" style="3" customWidth="1"/>
    <col min="6423" max="6423" width="4.5703125" style="3" customWidth="1"/>
    <col min="6424" max="6424" width="5.7109375" style="3" customWidth="1"/>
    <col min="6425" max="6426" width="4.28515625" style="3" customWidth="1"/>
    <col min="6427" max="6427" width="5.28515625" style="3" customWidth="1"/>
    <col min="6428" max="6428" width="5.7109375" style="3" customWidth="1"/>
    <col min="6429" max="6656" width="9.140625" style="3"/>
    <col min="6657" max="6657" width="19.7109375" style="3" customWidth="1"/>
    <col min="6658" max="6658" width="3.42578125" style="3" customWidth="1"/>
    <col min="6659" max="6659" width="5.5703125" style="3" customWidth="1"/>
    <col min="6660" max="6660" width="4.42578125" style="3" customWidth="1"/>
    <col min="6661" max="6661" width="4.28515625" style="3" customWidth="1"/>
    <col min="6662" max="6662" width="6.7109375" style="3" customWidth="1"/>
    <col min="6663" max="6663" width="5.5703125" style="3" customWidth="1"/>
    <col min="6664" max="6664" width="8.5703125" style="3" customWidth="1"/>
    <col min="6665" max="6665" width="4.5703125" style="3" customWidth="1"/>
    <col min="6666" max="6666" width="4" style="3" customWidth="1"/>
    <col min="6667" max="6667" width="4.42578125" style="3" customWidth="1"/>
    <col min="6668" max="6668" width="5.85546875" style="3" customWidth="1"/>
    <col min="6669" max="6669" width="3.7109375" style="3" customWidth="1"/>
    <col min="6670" max="6670" width="5.7109375" style="3" customWidth="1"/>
    <col min="6671" max="6671" width="9.28515625" style="3" customWidth="1"/>
    <col min="6672" max="6672" width="5.5703125" style="3" customWidth="1"/>
    <col min="6673" max="6673" width="6.7109375" style="3" customWidth="1"/>
    <col min="6674" max="6674" width="4.5703125" style="3" customWidth="1"/>
    <col min="6675" max="6675" width="8.5703125" style="3" customWidth="1"/>
    <col min="6676" max="6676" width="6.42578125" style="3" customWidth="1"/>
    <col min="6677" max="6677" width="5.28515625" style="3" customWidth="1"/>
    <col min="6678" max="6678" width="4.28515625" style="3" customWidth="1"/>
    <col min="6679" max="6679" width="4.5703125" style="3" customWidth="1"/>
    <col min="6680" max="6680" width="5.7109375" style="3" customWidth="1"/>
    <col min="6681" max="6682" width="4.28515625" style="3" customWidth="1"/>
    <col min="6683" max="6683" width="5.28515625" style="3" customWidth="1"/>
    <col min="6684" max="6684" width="5.7109375" style="3" customWidth="1"/>
    <col min="6685" max="6912" width="9.140625" style="3"/>
    <col min="6913" max="6913" width="19.7109375" style="3" customWidth="1"/>
    <col min="6914" max="6914" width="3.42578125" style="3" customWidth="1"/>
    <col min="6915" max="6915" width="5.5703125" style="3" customWidth="1"/>
    <col min="6916" max="6916" width="4.42578125" style="3" customWidth="1"/>
    <col min="6917" max="6917" width="4.28515625" style="3" customWidth="1"/>
    <col min="6918" max="6918" width="6.7109375" style="3" customWidth="1"/>
    <col min="6919" max="6919" width="5.5703125" style="3" customWidth="1"/>
    <col min="6920" max="6920" width="8.5703125" style="3" customWidth="1"/>
    <col min="6921" max="6921" width="4.5703125" style="3" customWidth="1"/>
    <col min="6922" max="6922" width="4" style="3" customWidth="1"/>
    <col min="6923" max="6923" width="4.42578125" style="3" customWidth="1"/>
    <col min="6924" max="6924" width="5.85546875" style="3" customWidth="1"/>
    <col min="6925" max="6925" width="3.7109375" style="3" customWidth="1"/>
    <col min="6926" max="6926" width="5.7109375" style="3" customWidth="1"/>
    <col min="6927" max="6927" width="9.28515625" style="3" customWidth="1"/>
    <col min="6928" max="6928" width="5.5703125" style="3" customWidth="1"/>
    <col min="6929" max="6929" width="6.7109375" style="3" customWidth="1"/>
    <col min="6930" max="6930" width="4.5703125" style="3" customWidth="1"/>
    <col min="6931" max="6931" width="8.5703125" style="3" customWidth="1"/>
    <col min="6932" max="6932" width="6.42578125" style="3" customWidth="1"/>
    <col min="6933" max="6933" width="5.28515625" style="3" customWidth="1"/>
    <col min="6934" max="6934" width="4.28515625" style="3" customWidth="1"/>
    <col min="6935" max="6935" width="4.5703125" style="3" customWidth="1"/>
    <col min="6936" max="6936" width="5.7109375" style="3" customWidth="1"/>
    <col min="6937" max="6938" width="4.28515625" style="3" customWidth="1"/>
    <col min="6939" max="6939" width="5.28515625" style="3" customWidth="1"/>
    <col min="6940" max="6940" width="5.7109375" style="3" customWidth="1"/>
    <col min="6941" max="7168" width="9.140625" style="3"/>
    <col min="7169" max="7169" width="19.7109375" style="3" customWidth="1"/>
    <col min="7170" max="7170" width="3.42578125" style="3" customWidth="1"/>
    <col min="7171" max="7171" width="5.5703125" style="3" customWidth="1"/>
    <col min="7172" max="7172" width="4.42578125" style="3" customWidth="1"/>
    <col min="7173" max="7173" width="4.28515625" style="3" customWidth="1"/>
    <col min="7174" max="7174" width="6.7109375" style="3" customWidth="1"/>
    <col min="7175" max="7175" width="5.5703125" style="3" customWidth="1"/>
    <col min="7176" max="7176" width="8.5703125" style="3" customWidth="1"/>
    <col min="7177" max="7177" width="4.5703125" style="3" customWidth="1"/>
    <col min="7178" max="7178" width="4" style="3" customWidth="1"/>
    <col min="7179" max="7179" width="4.42578125" style="3" customWidth="1"/>
    <col min="7180" max="7180" width="5.85546875" style="3" customWidth="1"/>
    <col min="7181" max="7181" width="3.7109375" style="3" customWidth="1"/>
    <col min="7182" max="7182" width="5.7109375" style="3" customWidth="1"/>
    <col min="7183" max="7183" width="9.28515625" style="3" customWidth="1"/>
    <col min="7184" max="7184" width="5.5703125" style="3" customWidth="1"/>
    <col min="7185" max="7185" width="6.7109375" style="3" customWidth="1"/>
    <col min="7186" max="7186" width="4.5703125" style="3" customWidth="1"/>
    <col min="7187" max="7187" width="8.5703125" style="3" customWidth="1"/>
    <col min="7188" max="7188" width="6.42578125" style="3" customWidth="1"/>
    <col min="7189" max="7189" width="5.28515625" style="3" customWidth="1"/>
    <col min="7190" max="7190" width="4.28515625" style="3" customWidth="1"/>
    <col min="7191" max="7191" width="4.5703125" style="3" customWidth="1"/>
    <col min="7192" max="7192" width="5.7109375" style="3" customWidth="1"/>
    <col min="7193" max="7194" width="4.28515625" style="3" customWidth="1"/>
    <col min="7195" max="7195" width="5.28515625" style="3" customWidth="1"/>
    <col min="7196" max="7196" width="5.7109375" style="3" customWidth="1"/>
    <col min="7197" max="7424" width="9.140625" style="3"/>
    <col min="7425" max="7425" width="19.7109375" style="3" customWidth="1"/>
    <col min="7426" max="7426" width="3.42578125" style="3" customWidth="1"/>
    <col min="7427" max="7427" width="5.5703125" style="3" customWidth="1"/>
    <col min="7428" max="7428" width="4.42578125" style="3" customWidth="1"/>
    <col min="7429" max="7429" width="4.28515625" style="3" customWidth="1"/>
    <col min="7430" max="7430" width="6.7109375" style="3" customWidth="1"/>
    <col min="7431" max="7431" width="5.5703125" style="3" customWidth="1"/>
    <col min="7432" max="7432" width="8.5703125" style="3" customWidth="1"/>
    <col min="7433" max="7433" width="4.5703125" style="3" customWidth="1"/>
    <col min="7434" max="7434" width="4" style="3" customWidth="1"/>
    <col min="7435" max="7435" width="4.42578125" style="3" customWidth="1"/>
    <col min="7436" max="7436" width="5.85546875" style="3" customWidth="1"/>
    <col min="7437" max="7437" width="3.7109375" style="3" customWidth="1"/>
    <col min="7438" max="7438" width="5.7109375" style="3" customWidth="1"/>
    <col min="7439" max="7439" width="9.28515625" style="3" customWidth="1"/>
    <col min="7440" max="7440" width="5.5703125" style="3" customWidth="1"/>
    <col min="7441" max="7441" width="6.7109375" style="3" customWidth="1"/>
    <col min="7442" max="7442" width="4.5703125" style="3" customWidth="1"/>
    <col min="7443" max="7443" width="8.5703125" style="3" customWidth="1"/>
    <col min="7444" max="7444" width="6.42578125" style="3" customWidth="1"/>
    <col min="7445" max="7445" width="5.28515625" style="3" customWidth="1"/>
    <col min="7446" max="7446" width="4.28515625" style="3" customWidth="1"/>
    <col min="7447" max="7447" width="4.5703125" style="3" customWidth="1"/>
    <col min="7448" max="7448" width="5.7109375" style="3" customWidth="1"/>
    <col min="7449" max="7450" width="4.28515625" style="3" customWidth="1"/>
    <col min="7451" max="7451" width="5.28515625" style="3" customWidth="1"/>
    <col min="7452" max="7452" width="5.7109375" style="3" customWidth="1"/>
    <col min="7453" max="7680" width="9.140625" style="3"/>
    <col min="7681" max="7681" width="19.7109375" style="3" customWidth="1"/>
    <col min="7682" max="7682" width="3.42578125" style="3" customWidth="1"/>
    <col min="7683" max="7683" width="5.5703125" style="3" customWidth="1"/>
    <col min="7684" max="7684" width="4.42578125" style="3" customWidth="1"/>
    <col min="7685" max="7685" width="4.28515625" style="3" customWidth="1"/>
    <col min="7686" max="7686" width="6.7109375" style="3" customWidth="1"/>
    <col min="7687" max="7687" width="5.5703125" style="3" customWidth="1"/>
    <col min="7688" max="7688" width="8.5703125" style="3" customWidth="1"/>
    <col min="7689" max="7689" width="4.5703125" style="3" customWidth="1"/>
    <col min="7690" max="7690" width="4" style="3" customWidth="1"/>
    <col min="7691" max="7691" width="4.42578125" style="3" customWidth="1"/>
    <col min="7692" max="7692" width="5.85546875" style="3" customWidth="1"/>
    <col min="7693" max="7693" width="3.7109375" style="3" customWidth="1"/>
    <col min="7694" max="7694" width="5.7109375" style="3" customWidth="1"/>
    <col min="7695" max="7695" width="9.28515625" style="3" customWidth="1"/>
    <col min="7696" max="7696" width="5.5703125" style="3" customWidth="1"/>
    <col min="7697" max="7697" width="6.7109375" style="3" customWidth="1"/>
    <col min="7698" max="7698" width="4.5703125" style="3" customWidth="1"/>
    <col min="7699" max="7699" width="8.5703125" style="3" customWidth="1"/>
    <col min="7700" max="7700" width="6.42578125" style="3" customWidth="1"/>
    <col min="7701" max="7701" width="5.28515625" style="3" customWidth="1"/>
    <col min="7702" max="7702" width="4.28515625" style="3" customWidth="1"/>
    <col min="7703" max="7703" width="4.5703125" style="3" customWidth="1"/>
    <col min="7704" max="7704" width="5.7109375" style="3" customWidth="1"/>
    <col min="7705" max="7706" width="4.28515625" style="3" customWidth="1"/>
    <col min="7707" max="7707" width="5.28515625" style="3" customWidth="1"/>
    <col min="7708" max="7708" width="5.7109375" style="3" customWidth="1"/>
    <col min="7709" max="7936" width="9.140625" style="3"/>
    <col min="7937" max="7937" width="19.7109375" style="3" customWidth="1"/>
    <col min="7938" max="7938" width="3.42578125" style="3" customWidth="1"/>
    <col min="7939" max="7939" width="5.5703125" style="3" customWidth="1"/>
    <col min="7940" max="7940" width="4.42578125" style="3" customWidth="1"/>
    <col min="7941" max="7941" width="4.28515625" style="3" customWidth="1"/>
    <col min="7942" max="7942" width="6.7109375" style="3" customWidth="1"/>
    <col min="7943" max="7943" width="5.5703125" style="3" customWidth="1"/>
    <col min="7944" max="7944" width="8.5703125" style="3" customWidth="1"/>
    <col min="7945" max="7945" width="4.5703125" style="3" customWidth="1"/>
    <col min="7946" max="7946" width="4" style="3" customWidth="1"/>
    <col min="7947" max="7947" width="4.42578125" style="3" customWidth="1"/>
    <col min="7948" max="7948" width="5.85546875" style="3" customWidth="1"/>
    <col min="7949" max="7949" width="3.7109375" style="3" customWidth="1"/>
    <col min="7950" max="7950" width="5.7109375" style="3" customWidth="1"/>
    <col min="7951" max="7951" width="9.28515625" style="3" customWidth="1"/>
    <col min="7952" max="7952" width="5.5703125" style="3" customWidth="1"/>
    <col min="7953" max="7953" width="6.7109375" style="3" customWidth="1"/>
    <col min="7954" max="7954" width="4.5703125" style="3" customWidth="1"/>
    <col min="7955" max="7955" width="8.5703125" style="3" customWidth="1"/>
    <col min="7956" max="7956" width="6.42578125" style="3" customWidth="1"/>
    <col min="7957" max="7957" width="5.28515625" style="3" customWidth="1"/>
    <col min="7958" max="7958" width="4.28515625" style="3" customWidth="1"/>
    <col min="7959" max="7959" width="4.5703125" style="3" customWidth="1"/>
    <col min="7960" max="7960" width="5.7109375" style="3" customWidth="1"/>
    <col min="7961" max="7962" width="4.28515625" style="3" customWidth="1"/>
    <col min="7963" max="7963" width="5.28515625" style="3" customWidth="1"/>
    <col min="7964" max="7964" width="5.7109375" style="3" customWidth="1"/>
    <col min="7965" max="8192" width="9.140625" style="3"/>
    <col min="8193" max="8193" width="19.7109375" style="3" customWidth="1"/>
    <col min="8194" max="8194" width="3.42578125" style="3" customWidth="1"/>
    <col min="8195" max="8195" width="5.5703125" style="3" customWidth="1"/>
    <col min="8196" max="8196" width="4.42578125" style="3" customWidth="1"/>
    <col min="8197" max="8197" width="4.28515625" style="3" customWidth="1"/>
    <col min="8198" max="8198" width="6.7109375" style="3" customWidth="1"/>
    <col min="8199" max="8199" width="5.5703125" style="3" customWidth="1"/>
    <col min="8200" max="8200" width="8.5703125" style="3" customWidth="1"/>
    <col min="8201" max="8201" width="4.5703125" style="3" customWidth="1"/>
    <col min="8202" max="8202" width="4" style="3" customWidth="1"/>
    <col min="8203" max="8203" width="4.42578125" style="3" customWidth="1"/>
    <col min="8204" max="8204" width="5.85546875" style="3" customWidth="1"/>
    <col min="8205" max="8205" width="3.7109375" style="3" customWidth="1"/>
    <col min="8206" max="8206" width="5.7109375" style="3" customWidth="1"/>
    <col min="8207" max="8207" width="9.28515625" style="3" customWidth="1"/>
    <col min="8208" max="8208" width="5.5703125" style="3" customWidth="1"/>
    <col min="8209" max="8209" width="6.7109375" style="3" customWidth="1"/>
    <col min="8210" max="8210" width="4.5703125" style="3" customWidth="1"/>
    <col min="8211" max="8211" width="8.5703125" style="3" customWidth="1"/>
    <col min="8212" max="8212" width="6.42578125" style="3" customWidth="1"/>
    <col min="8213" max="8213" width="5.28515625" style="3" customWidth="1"/>
    <col min="8214" max="8214" width="4.28515625" style="3" customWidth="1"/>
    <col min="8215" max="8215" width="4.5703125" style="3" customWidth="1"/>
    <col min="8216" max="8216" width="5.7109375" style="3" customWidth="1"/>
    <col min="8217" max="8218" width="4.28515625" style="3" customWidth="1"/>
    <col min="8219" max="8219" width="5.28515625" style="3" customWidth="1"/>
    <col min="8220" max="8220" width="5.7109375" style="3" customWidth="1"/>
    <col min="8221" max="8448" width="9.140625" style="3"/>
    <col min="8449" max="8449" width="19.7109375" style="3" customWidth="1"/>
    <col min="8450" max="8450" width="3.42578125" style="3" customWidth="1"/>
    <col min="8451" max="8451" width="5.5703125" style="3" customWidth="1"/>
    <col min="8452" max="8452" width="4.42578125" style="3" customWidth="1"/>
    <col min="8453" max="8453" width="4.28515625" style="3" customWidth="1"/>
    <col min="8454" max="8454" width="6.7109375" style="3" customWidth="1"/>
    <col min="8455" max="8455" width="5.5703125" style="3" customWidth="1"/>
    <col min="8456" max="8456" width="8.5703125" style="3" customWidth="1"/>
    <col min="8457" max="8457" width="4.5703125" style="3" customWidth="1"/>
    <col min="8458" max="8458" width="4" style="3" customWidth="1"/>
    <col min="8459" max="8459" width="4.42578125" style="3" customWidth="1"/>
    <col min="8460" max="8460" width="5.85546875" style="3" customWidth="1"/>
    <col min="8461" max="8461" width="3.7109375" style="3" customWidth="1"/>
    <col min="8462" max="8462" width="5.7109375" style="3" customWidth="1"/>
    <col min="8463" max="8463" width="9.28515625" style="3" customWidth="1"/>
    <col min="8464" max="8464" width="5.5703125" style="3" customWidth="1"/>
    <col min="8465" max="8465" width="6.7109375" style="3" customWidth="1"/>
    <col min="8466" max="8466" width="4.5703125" style="3" customWidth="1"/>
    <col min="8467" max="8467" width="8.5703125" style="3" customWidth="1"/>
    <col min="8468" max="8468" width="6.42578125" style="3" customWidth="1"/>
    <col min="8469" max="8469" width="5.28515625" style="3" customWidth="1"/>
    <col min="8470" max="8470" width="4.28515625" style="3" customWidth="1"/>
    <col min="8471" max="8471" width="4.5703125" style="3" customWidth="1"/>
    <col min="8472" max="8472" width="5.7109375" style="3" customWidth="1"/>
    <col min="8473" max="8474" width="4.28515625" style="3" customWidth="1"/>
    <col min="8475" max="8475" width="5.28515625" style="3" customWidth="1"/>
    <col min="8476" max="8476" width="5.7109375" style="3" customWidth="1"/>
    <col min="8477" max="8704" width="9.140625" style="3"/>
    <col min="8705" max="8705" width="19.7109375" style="3" customWidth="1"/>
    <col min="8706" max="8706" width="3.42578125" style="3" customWidth="1"/>
    <col min="8707" max="8707" width="5.5703125" style="3" customWidth="1"/>
    <col min="8708" max="8708" width="4.42578125" style="3" customWidth="1"/>
    <col min="8709" max="8709" width="4.28515625" style="3" customWidth="1"/>
    <col min="8710" max="8710" width="6.7109375" style="3" customWidth="1"/>
    <col min="8711" max="8711" width="5.5703125" style="3" customWidth="1"/>
    <col min="8712" max="8712" width="8.5703125" style="3" customWidth="1"/>
    <col min="8713" max="8713" width="4.5703125" style="3" customWidth="1"/>
    <col min="8714" max="8714" width="4" style="3" customWidth="1"/>
    <col min="8715" max="8715" width="4.42578125" style="3" customWidth="1"/>
    <col min="8716" max="8716" width="5.85546875" style="3" customWidth="1"/>
    <col min="8717" max="8717" width="3.7109375" style="3" customWidth="1"/>
    <col min="8718" max="8718" width="5.7109375" style="3" customWidth="1"/>
    <col min="8719" max="8719" width="9.28515625" style="3" customWidth="1"/>
    <col min="8720" max="8720" width="5.5703125" style="3" customWidth="1"/>
    <col min="8721" max="8721" width="6.7109375" style="3" customWidth="1"/>
    <col min="8722" max="8722" width="4.5703125" style="3" customWidth="1"/>
    <col min="8723" max="8723" width="8.5703125" style="3" customWidth="1"/>
    <col min="8724" max="8724" width="6.42578125" style="3" customWidth="1"/>
    <col min="8725" max="8725" width="5.28515625" style="3" customWidth="1"/>
    <col min="8726" max="8726" width="4.28515625" style="3" customWidth="1"/>
    <col min="8727" max="8727" width="4.5703125" style="3" customWidth="1"/>
    <col min="8728" max="8728" width="5.7109375" style="3" customWidth="1"/>
    <col min="8729" max="8730" width="4.28515625" style="3" customWidth="1"/>
    <col min="8731" max="8731" width="5.28515625" style="3" customWidth="1"/>
    <col min="8732" max="8732" width="5.7109375" style="3" customWidth="1"/>
    <col min="8733" max="8960" width="9.140625" style="3"/>
    <col min="8961" max="8961" width="19.7109375" style="3" customWidth="1"/>
    <col min="8962" max="8962" width="3.42578125" style="3" customWidth="1"/>
    <col min="8963" max="8963" width="5.5703125" style="3" customWidth="1"/>
    <col min="8964" max="8964" width="4.42578125" style="3" customWidth="1"/>
    <col min="8965" max="8965" width="4.28515625" style="3" customWidth="1"/>
    <col min="8966" max="8966" width="6.7109375" style="3" customWidth="1"/>
    <col min="8967" max="8967" width="5.5703125" style="3" customWidth="1"/>
    <col min="8968" max="8968" width="8.5703125" style="3" customWidth="1"/>
    <col min="8969" max="8969" width="4.5703125" style="3" customWidth="1"/>
    <col min="8970" max="8970" width="4" style="3" customWidth="1"/>
    <col min="8971" max="8971" width="4.42578125" style="3" customWidth="1"/>
    <col min="8972" max="8972" width="5.85546875" style="3" customWidth="1"/>
    <col min="8973" max="8973" width="3.7109375" style="3" customWidth="1"/>
    <col min="8974" max="8974" width="5.7109375" style="3" customWidth="1"/>
    <col min="8975" max="8975" width="9.28515625" style="3" customWidth="1"/>
    <col min="8976" max="8976" width="5.5703125" style="3" customWidth="1"/>
    <col min="8977" max="8977" width="6.7109375" style="3" customWidth="1"/>
    <col min="8978" max="8978" width="4.5703125" style="3" customWidth="1"/>
    <col min="8979" max="8979" width="8.5703125" style="3" customWidth="1"/>
    <col min="8980" max="8980" width="6.42578125" style="3" customWidth="1"/>
    <col min="8981" max="8981" width="5.28515625" style="3" customWidth="1"/>
    <col min="8982" max="8982" width="4.28515625" style="3" customWidth="1"/>
    <col min="8983" max="8983" width="4.5703125" style="3" customWidth="1"/>
    <col min="8984" max="8984" width="5.7109375" style="3" customWidth="1"/>
    <col min="8985" max="8986" width="4.28515625" style="3" customWidth="1"/>
    <col min="8987" max="8987" width="5.28515625" style="3" customWidth="1"/>
    <col min="8988" max="8988" width="5.7109375" style="3" customWidth="1"/>
    <col min="8989" max="9216" width="9.140625" style="3"/>
    <col min="9217" max="9217" width="19.7109375" style="3" customWidth="1"/>
    <col min="9218" max="9218" width="3.42578125" style="3" customWidth="1"/>
    <col min="9219" max="9219" width="5.5703125" style="3" customWidth="1"/>
    <col min="9220" max="9220" width="4.42578125" style="3" customWidth="1"/>
    <col min="9221" max="9221" width="4.28515625" style="3" customWidth="1"/>
    <col min="9222" max="9222" width="6.7109375" style="3" customWidth="1"/>
    <col min="9223" max="9223" width="5.5703125" style="3" customWidth="1"/>
    <col min="9224" max="9224" width="8.5703125" style="3" customWidth="1"/>
    <col min="9225" max="9225" width="4.5703125" style="3" customWidth="1"/>
    <col min="9226" max="9226" width="4" style="3" customWidth="1"/>
    <col min="9227" max="9227" width="4.42578125" style="3" customWidth="1"/>
    <col min="9228" max="9228" width="5.85546875" style="3" customWidth="1"/>
    <col min="9229" max="9229" width="3.7109375" style="3" customWidth="1"/>
    <col min="9230" max="9230" width="5.7109375" style="3" customWidth="1"/>
    <col min="9231" max="9231" width="9.28515625" style="3" customWidth="1"/>
    <col min="9232" max="9232" width="5.5703125" style="3" customWidth="1"/>
    <col min="9233" max="9233" width="6.7109375" style="3" customWidth="1"/>
    <col min="9234" max="9234" width="4.5703125" style="3" customWidth="1"/>
    <col min="9235" max="9235" width="8.5703125" style="3" customWidth="1"/>
    <col min="9236" max="9236" width="6.42578125" style="3" customWidth="1"/>
    <col min="9237" max="9237" width="5.28515625" style="3" customWidth="1"/>
    <col min="9238" max="9238" width="4.28515625" style="3" customWidth="1"/>
    <col min="9239" max="9239" width="4.5703125" style="3" customWidth="1"/>
    <col min="9240" max="9240" width="5.7109375" style="3" customWidth="1"/>
    <col min="9241" max="9242" width="4.28515625" style="3" customWidth="1"/>
    <col min="9243" max="9243" width="5.28515625" style="3" customWidth="1"/>
    <col min="9244" max="9244" width="5.7109375" style="3" customWidth="1"/>
    <col min="9245" max="9472" width="9.140625" style="3"/>
    <col min="9473" max="9473" width="19.7109375" style="3" customWidth="1"/>
    <col min="9474" max="9474" width="3.42578125" style="3" customWidth="1"/>
    <col min="9475" max="9475" width="5.5703125" style="3" customWidth="1"/>
    <col min="9476" max="9476" width="4.42578125" style="3" customWidth="1"/>
    <col min="9477" max="9477" width="4.28515625" style="3" customWidth="1"/>
    <col min="9478" max="9478" width="6.7109375" style="3" customWidth="1"/>
    <col min="9479" max="9479" width="5.5703125" style="3" customWidth="1"/>
    <col min="9480" max="9480" width="8.5703125" style="3" customWidth="1"/>
    <col min="9481" max="9481" width="4.5703125" style="3" customWidth="1"/>
    <col min="9482" max="9482" width="4" style="3" customWidth="1"/>
    <col min="9483" max="9483" width="4.42578125" style="3" customWidth="1"/>
    <col min="9484" max="9484" width="5.85546875" style="3" customWidth="1"/>
    <col min="9485" max="9485" width="3.7109375" style="3" customWidth="1"/>
    <col min="9486" max="9486" width="5.7109375" style="3" customWidth="1"/>
    <col min="9487" max="9487" width="9.28515625" style="3" customWidth="1"/>
    <col min="9488" max="9488" width="5.5703125" style="3" customWidth="1"/>
    <col min="9489" max="9489" width="6.7109375" style="3" customWidth="1"/>
    <col min="9490" max="9490" width="4.5703125" style="3" customWidth="1"/>
    <col min="9491" max="9491" width="8.5703125" style="3" customWidth="1"/>
    <col min="9492" max="9492" width="6.42578125" style="3" customWidth="1"/>
    <col min="9493" max="9493" width="5.28515625" style="3" customWidth="1"/>
    <col min="9494" max="9494" width="4.28515625" style="3" customWidth="1"/>
    <col min="9495" max="9495" width="4.5703125" style="3" customWidth="1"/>
    <col min="9496" max="9496" width="5.7109375" style="3" customWidth="1"/>
    <col min="9497" max="9498" width="4.28515625" style="3" customWidth="1"/>
    <col min="9499" max="9499" width="5.28515625" style="3" customWidth="1"/>
    <col min="9500" max="9500" width="5.7109375" style="3" customWidth="1"/>
    <col min="9501" max="9728" width="9.140625" style="3"/>
    <col min="9729" max="9729" width="19.7109375" style="3" customWidth="1"/>
    <col min="9730" max="9730" width="3.42578125" style="3" customWidth="1"/>
    <col min="9731" max="9731" width="5.5703125" style="3" customWidth="1"/>
    <col min="9732" max="9732" width="4.42578125" style="3" customWidth="1"/>
    <col min="9733" max="9733" width="4.28515625" style="3" customWidth="1"/>
    <col min="9734" max="9734" width="6.7109375" style="3" customWidth="1"/>
    <col min="9735" max="9735" width="5.5703125" style="3" customWidth="1"/>
    <col min="9736" max="9736" width="8.5703125" style="3" customWidth="1"/>
    <col min="9737" max="9737" width="4.5703125" style="3" customWidth="1"/>
    <col min="9738" max="9738" width="4" style="3" customWidth="1"/>
    <col min="9739" max="9739" width="4.42578125" style="3" customWidth="1"/>
    <col min="9740" max="9740" width="5.85546875" style="3" customWidth="1"/>
    <col min="9741" max="9741" width="3.7109375" style="3" customWidth="1"/>
    <col min="9742" max="9742" width="5.7109375" style="3" customWidth="1"/>
    <col min="9743" max="9743" width="9.28515625" style="3" customWidth="1"/>
    <col min="9744" max="9744" width="5.5703125" style="3" customWidth="1"/>
    <col min="9745" max="9745" width="6.7109375" style="3" customWidth="1"/>
    <col min="9746" max="9746" width="4.5703125" style="3" customWidth="1"/>
    <col min="9747" max="9747" width="8.5703125" style="3" customWidth="1"/>
    <col min="9748" max="9748" width="6.42578125" style="3" customWidth="1"/>
    <col min="9749" max="9749" width="5.28515625" style="3" customWidth="1"/>
    <col min="9750" max="9750" width="4.28515625" style="3" customWidth="1"/>
    <col min="9751" max="9751" width="4.5703125" style="3" customWidth="1"/>
    <col min="9752" max="9752" width="5.7109375" style="3" customWidth="1"/>
    <col min="9753" max="9754" width="4.28515625" style="3" customWidth="1"/>
    <col min="9755" max="9755" width="5.28515625" style="3" customWidth="1"/>
    <col min="9756" max="9756" width="5.7109375" style="3" customWidth="1"/>
    <col min="9757" max="9984" width="9.140625" style="3"/>
    <col min="9985" max="9985" width="19.7109375" style="3" customWidth="1"/>
    <col min="9986" max="9986" width="3.42578125" style="3" customWidth="1"/>
    <col min="9987" max="9987" width="5.5703125" style="3" customWidth="1"/>
    <col min="9988" max="9988" width="4.42578125" style="3" customWidth="1"/>
    <col min="9989" max="9989" width="4.28515625" style="3" customWidth="1"/>
    <col min="9990" max="9990" width="6.7109375" style="3" customWidth="1"/>
    <col min="9991" max="9991" width="5.5703125" style="3" customWidth="1"/>
    <col min="9992" max="9992" width="8.5703125" style="3" customWidth="1"/>
    <col min="9993" max="9993" width="4.5703125" style="3" customWidth="1"/>
    <col min="9994" max="9994" width="4" style="3" customWidth="1"/>
    <col min="9995" max="9995" width="4.42578125" style="3" customWidth="1"/>
    <col min="9996" max="9996" width="5.85546875" style="3" customWidth="1"/>
    <col min="9997" max="9997" width="3.7109375" style="3" customWidth="1"/>
    <col min="9998" max="9998" width="5.7109375" style="3" customWidth="1"/>
    <col min="9999" max="9999" width="9.28515625" style="3" customWidth="1"/>
    <col min="10000" max="10000" width="5.5703125" style="3" customWidth="1"/>
    <col min="10001" max="10001" width="6.7109375" style="3" customWidth="1"/>
    <col min="10002" max="10002" width="4.5703125" style="3" customWidth="1"/>
    <col min="10003" max="10003" width="8.5703125" style="3" customWidth="1"/>
    <col min="10004" max="10004" width="6.42578125" style="3" customWidth="1"/>
    <col min="10005" max="10005" width="5.28515625" style="3" customWidth="1"/>
    <col min="10006" max="10006" width="4.28515625" style="3" customWidth="1"/>
    <col min="10007" max="10007" width="4.5703125" style="3" customWidth="1"/>
    <col min="10008" max="10008" width="5.7109375" style="3" customWidth="1"/>
    <col min="10009" max="10010" width="4.28515625" style="3" customWidth="1"/>
    <col min="10011" max="10011" width="5.28515625" style="3" customWidth="1"/>
    <col min="10012" max="10012" width="5.7109375" style="3" customWidth="1"/>
    <col min="10013" max="10240" width="9.140625" style="3"/>
    <col min="10241" max="10241" width="19.7109375" style="3" customWidth="1"/>
    <col min="10242" max="10242" width="3.42578125" style="3" customWidth="1"/>
    <col min="10243" max="10243" width="5.5703125" style="3" customWidth="1"/>
    <col min="10244" max="10244" width="4.42578125" style="3" customWidth="1"/>
    <col min="10245" max="10245" width="4.28515625" style="3" customWidth="1"/>
    <col min="10246" max="10246" width="6.7109375" style="3" customWidth="1"/>
    <col min="10247" max="10247" width="5.5703125" style="3" customWidth="1"/>
    <col min="10248" max="10248" width="8.5703125" style="3" customWidth="1"/>
    <col min="10249" max="10249" width="4.5703125" style="3" customWidth="1"/>
    <col min="10250" max="10250" width="4" style="3" customWidth="1"/>
    <col min="10251" max="10251" width="4.42578125" style="3" customWidth="1"/>
    <col min="10252" max="10252" width="5.85546875" style="3" customWidth="1"/>
    <col min="10253" max="10253" width="3.7109375" style="3" customWidth="1"/>
    <col min="10254" max="10254" width="5.7109375" style="3" customWidth="1"/>
    <col min="10255" max="10255" width="9.28515625" style="3" customWidth="1"/>
    <col min="10256" max="10256" width="5.5703125" style="3" customWidth="1"/>
    <col min="10257" max="10257" width="6.7109375" style="3" customWidth="1"/>
    <col min="10258" max="10258" width="4.5703125" style="3" customWidth="1"/>
    <col min="10259" max="10259" width="8.5703125" style="3" customWidth="1"/>
    <col min="10260" max="10260" width="6.42578125" style="3" customWidth="1"/>
    <col min="10261" max="10261" width="5.28515625" style="3" customWidth="1"/>
    <col min="10262" max="10262" width="4.28515625" style="3" customWidth="1"/>
    <col min="10263" max="10263" width="4.5703125" style="3" customWidth="1"/>
    <col min="10264" max="10264" width="5.7109375" style="3" customWidth="1"/>
    <col min="10265" max="10266" width="4.28515625" style="3" customWidth="1"/>
    <col min="10267" max="10267" width="5.28515625" style="3" customWidth="1"/>
    <col min="10268" max="10268" width="5.7109375" style="3" customWidth="1"/>
    <col min="10269" max="10496" width="9.140625" style="3"/>
    <col min="10497" max="10497" width="19.7109375" style="3" customWidth="1"/>
    <col min="10498" max="10498" width="3.42578125" style="3" customWidth="1"/>
    <col min="10499" max="10499" width="5.5703125" style="3" customWidth="1"/>
    <col min="10500" max="10500" width="4.42578125" style="3" customWidth="1"/>
    <col min="10501" max="10501" width="4.28515625" style="3" customWidth="1"/>
    <col min="10502" max="10502" width="6.7109375" style="3" customWidth="1"/>
    <col min="10503" max="10503" width="5.5703125" style="3" customWidth="1"/>
    <col min="10504" max="10504" width="8.5703125" style="3" customWidth="1"/>
    <col min="10505" max="10505" width="4.5703125" style="3" customWidth="1"/>
    <col min="10506" max="10506" width="4" style="3" customWidth="1"/>
    <col min="10507" max="10507" width="4.42578125" style="3" customWidth="1"/>
    <col min="10508" max="10508" width="5.85546875" style="3" customWidth="1"/>
    <col min="10509" max="10509" width="3.7109375" style="3" customWidth="1"/>
    <col min="10510" max="10510" width="5.7109375" style="3" customWidth="1"/>
    <col min="10511" max="10511" width="9.28515625" style="3" customWidth="1"/>
    <col min="10512" max="10512" width="5.5703125" style="3" customWidth="1"/>
    <col min="10513" max="10513" width="6.7109375" style="3" customWidth="1"/>
    <col min="10514" max="10514" width="4.5703125" style="3" customWidth="1"/>
    <col min="10515" max="10515" width="8.5703125" style="3" customWidth="1"/>
    <col min="10516" max="10516" width="6.42578125" style="3" customWidth="1"/>
    <col min="10517" max="10517" width="5.28515625" style="3" customWidth="1"/>
    <col min="10518" max="10518" width="4.28515625" style="3" customWidth="1"/>
    <col min="10519" max="10519" width="4.5703125" style="3" customWidth="1"/>
    <col min="10520" max="10520" width="5.7109375" style="3" customWidth="1"/>
    <col min="10521" max="10522" width="4.28515625" style="3" customWidth="1"/>
    <col min="10523" max="10523" width="5.28515625" style="3" customWidth="1"/>
    <col min="10524" max="10524" width="5.7109375" style="3" customWidth="1"/>
    <col min="10525" max="10752" width="9.140625" style="3"/>
    <col min="10753" max="10753" width="19.7109375" style="3" customWidth="1"/>
    <col min="10754" max="10754" width="3.42578125" style="3" customWidth="1"/>
    <col min="10755" max="10755" width="5.5703125" style="3" customWidth="1"/>
    <col min="10756" max="10756" width="4.42578125" style="3" customWidth="1"/>
    <col min="10757" max="10757" width="4.28515625" style="3" customWidth="1"/>
    <col min="10758" max="10758" width="6.7109375" style="3" customWidth="1"/>
    <col min="10759" max="10759" width="5.5703125" style="3" customWidth="1"/>
    <col min="10760" max="10760" width="8.5703125" style="3" customWidth="1"/>
    <col min="10761" max="10761" width="4.5703125" style="3" customWidth="1"/>
    <col min="10762" max="10762" width="4" style="3" customWidth="1"/>
    <col min="10763" max="10763" width="4.42578125" style="3" customWidth="1"/>
    <col min="10764" max="10764" width="5.85546875" style="3" customWidth="1"/>
    <col min="10765" max="10765" width="3.7109375" style="3" customWidth="1"/>
    <col min="10766" max="10766" width="5.7109375" style="3" customWidth="1"/>
    <col min="10767" max="10767" width="9.28515625" style="3" customWidth="1"/>
    <col min="10768" max="10768" width="5.5703125" style="3" customWidth="1"/>
    <col min="10769" max="10769" width="6.7109375" style="3" customWidth="1"/>
    <col min="10770" max="10770" width="4.5703125" style="3" customWidth="1"/>
    <col min="10771" max="10771" width="8.5703125" style="3" customWidth="1"/>
    <col min="10772" max="10772" width="6.42578125" style="3" customWidth="1"/>
    <col min="10773" max="10773" width="5.28515625" style="3" customWidth="1"/>
    <col min="10774" max="10774" width="4.28515625" style="3" customWidth="1"/>
    <col min="10775" max="10775" width="4.5703125" style="3" customWidth="1"/>
    <col min="10776" max="10776" width="5.7109375" style="3" customWidth="1"/>
    <col min="10777" max="10778" width="4.28515625" style="3" customWidth="1"/>
    <col min="10779" max="10779" width="5.28515625" style="3" customWidth="1"/>
    <col min="10780" max="10780" width="5.7109375" style="3" customWidth="1"/>
    <col min="10781" max="11008" width="9.140625" style="3"/>
    <col min="11009" max="11009" width="19.7109375" style="3" customWidth="1"/>
    <col min="11010" max="11010" width="3.42578125" style="3" customWidth="1"/>
    <col min="11011" max="11011" width="5.5703125" style="3" customWidth="1"/>
    <col min="11012" max="11012" width="4.42578125" style="3" customWidth="1"/>
    <col min="11013" max="11013" width="4.28515625" style="3" customWidth="1"/>
    <col min="11014" max="11014" width="6.7109375" style="3" customWidth="1"/>
    <col min="11015" max="11015" width="5.5703125" style="3" customWidth="1"/>
    <col min="11016" max="11016" width="8.5703125" style="3" customWidth="1"/>
    <col min="11017" max="11017" width="4.5703125" style="3" customWidth="1"/>
    <col min="11018" max="11018" width="4" style="3" customWidth="1"/>
    <col min="11019" max="11019" width="4.42578125" style="3" customWidth="1"/>
    <col min="11020" max="11020" width="5.85546875" style="3" customWidth="1"/>
    <col min="11021" max="11021" width="3.7109375" style="3" customWidth="1"/>
    <col min="11022" max="11022" width="5.7109375" style="3" customWidth="1"/>
    <col min="11023" max="11023" width="9.28515625" style="3" customWidth="1"/>
    <col min="11024" max="11024" width="5.5703125" style="3" customWidth="1"/>
    <col min="11025" max="11025" width="6.7109375" style="3" customWidth="1"/>
    <col min="11026" max="11026" width="4.5703125" style="3" customWidth="1"/>
    <col min="11027" max="11027" width="8.5703125" style="3" customWidth="1"/>
    <col min="11028" max="11028" width="6.42578125" style="3" customWidth="1"/>
    <col min="11029" max="11029" width="5.28515625" style="3" customWidth="1"/>
    <col min="11030" max="11030" width="4.28515625" style="3" customWidth="1"/>
    <col min="11031" max="11031" width="4.5703125" style="3" customWidth="1"/>
    <col min="11032" max="11032" width="5.7109375" style="3" customWidth="1"/>
    <col min="11033" max="11034" width="4.28515625" style="3" customWidth="1"/>
    <col min="11035" max="11035" width="5.28515625" style="3" customWidth="1"/>
    <col min="11036" max="11036" width="5.7109375" style="3" customWidth="1"/>
    <col min="11037" max="11264" width="9.140625" style="3"/>
    <col min="11265" max="11265" width="19.7109375" style="3" customWidth="1"/>
    <col min="11266" max="11266" width="3.42578125" style="3" customWidth="1"/>
    <col min="11267" max="11267" width="5.5703125" style="3" customWidth="1"/>
    <col min="11268" max="11268" width="4.42578125" style="3" customWidth="1"/>
    <col min="11269" max="11269" width="4.28515625" style="3" customWidth="1"/>
    <col min="11270" max="11270" width="6.7109375" style="3" customWidth="1"/>
    <col min="11271" max="11271" width="5.5703125" style="3" customWidth="1"/>
    <col min="11272" max="11272" width="8.5703125" style="3" customWidth="1"/>
    <col min="11273" max="11273" width="4.5703125" style="3" customWidth="1"/>
    <col min="11274" max="11274" width="4" style="3" customWidth="1"/>
    <col min="11275" max="11275" width="4.42578125" style="3" customWidth="1"/>
    <col min="11276" max="11276" width="5.85546875" style="3" customWidth="1"/>
    <col min="11277" max="11277" width="3.7109375" style="3" customWidth="1"/>
    <col min="11278" max="11278" width="5.7109375" style="3" customWidth="1"/>
    <col min="11279" max="11279" width="9.28515625" style="3" customWidth="1"/>
    <col min="11280" max="11280" width="5.5703125" style="3" customWidth="1"/>
    <col min="11281" max="11281" width="6.7109375" style="3" customWidth="1"/>
    <col min="11282" max="11282" width="4.5703125" style="3" customWidth="1"/>
    <col min="11283" max="11283" width="8.5703125" style="3" customWidth="1"/>
    <col min="11284" max="11284" width="6.42578125" style="3" customWidth="1"/>
    <col min="11285" max="11285" width="5.28515625" style="3" customWidth="1"/>
    <col min="11286" max="11286" width="4.28515625" style="3" customWidth="1"/>
    <col min="11287" max="11287" width="4.5703125" style="3" customWidth="1"/>
    <col min="11288" max="11288" width="5.7109375" style="3" customWidth="1"/>
    <col min="11289" max="11290" width="4.28515625" style="3" customWidth="1"/>
    <col min="11291" max="11291" width="5.28515625" style="3" customWidth="1"/>
    <col min="11292" max="11292" width="5.7109375" style="3" customWidth="1"/>
    <col min="11293" max="11520" width="9.140625" style="3"/>
    <col min="11521" max="11521" width="19.7109375" style="3" customWidth="1"/>
    <col min="11522" max="11522" width="3.42578125" style="3" customWidth="1"/>
    <col min="11523" max="11523" width="5.5703125" style="3" customWidth="1"/>
    <col min="11524" max="11524" width="4.42578125" style="3" customWidth="1"/>
    <col min="11525" max="11525" width="4.28515625" style="3" customWidth="1"/>
    <col min="11526" max="11526" width="6.7109375" style="3" customWidth="1"/>
    <col min="11527" max="11527" width="5.5703125" style="3" customWidth="1"/>
    <col min="11528" max="11528" width="8.5703125" style="3" customWidth="1"/>
    <col min="11529" max="11529" width="4.5703125" style="3" customWidth="1"/>
    <col min="11530" max="11530" width="4" style="3" customWidth="1"/>
    <col min="11531" max="11531" width="4.42578125" style="3" customWidth="1"/>
    <col min="11532" max="11532" width="5.85546875" style="3" customWidth="1"/>
    <col min="11533" max="11533" width="3.7109375" style="3" customWidth="1"/>
    <col min="11534" max="11534" width="5.7109375" style="3" customWidth="1"/>
    <col min="11535" max="11535" width="9.28515625" style="3" customWidth="1"/>
    <col min="11536" max="11536" width="5.5703125" style="3" customWidth="1"/>
    <col min="11537" max="11537" width="6.7109375" style="3" customWidth="1"/>
    <col min="11538" max="11538" width="4.5703125" style="3" customWidth="1"/>
    <col min="11539" max="11539" width="8.5703125" style="3" customWidth="1"/>
    <col min="11540" max="11540" width="6.42578125" style="3" customWidth="1"/>
    <col min="11541" max="11541" width="5.28515625" style="3" customWidth="1"/>
    <col min="11542" max="11542" width="4.28515625" style="3" customWidth="1"/>
    <col min="11543" max="11543" width="4.5703125" style="3" customWidth="1"/>
    <col min="11544" max="11544" width="5.7109375" style="3" customWidth="1"/>
    <col min="11545" max="11546" width="4.28515625" style="3" customWidth="1"/>
    <col min="11547" max="11547" width="5.28515625" style="3" customWidth="1"/>
    <col min="11548" max="11548" width="5.7109375" style="3" customWidth="1"/>
    <col min="11549" max="11776" width="9.140625" style="3"/>
    <col min="11777" max="11777" width="19.7109375" style="3" customWidth="1"/>
    <col min="11778" max="11778" width="3.42578125" style="3" customWidth="1"/>
    <col min="11779" max="11779" width="5.5703125" style="3" customWidth="1"/>
    <col min="11780" max="11780" width="4.42578125" style="3" customWidth="1"/>
    <col min="11781" max="11781" width="4.28515625" style="3" customWidth="1"/>
    <col min="11782" max="11782" width="6.7109375" style="3" customWidth="1"/>
    <col min="11783" max="11783" width="5.5703125" style="3" customWidth="1"/>
    <col min="11784" max="11784" width="8.5703125" style="3" customWidth="1"/>
    <col min="11785" max="11785" width="4.5703125" style="3" customWidth="1"/>
    <col min="11786" max="11786" width="4" style="3" customWidth="1"/>
    <col min="11787" max="11787" width="4.42578125" style="3" customWidth="1"/>
    <col min="11788" max="11788" width="5.85546875" style="3" customWidth="1"/>
    <col min="11789" max="11789" width="3.7109375" style="3" customWidth="1"/>
    <col min="11790" max="11790" width="5.7109375" style="3" customWidth="1"/>
    <col min="11791" max="11791" width="9.28515625" style="3" customWidth="1"/>
    <col min="11792" max="11792" width="5.5703125" style="3" customWidth="1"/>
    <col min="11793" max="11793" width="6.7109375" style="3" customWidth="1"/>
    <col min="11794" max="11794" width="4.5703125" style="3" customWidth="1"/>
    <col min="11795" max="11795" width="8.5703125" style="3" customWidth="1"/>
    <col min="11796" max="11796" width="6.42578125" style="3" customWidth="1"/>
    <col min="11797" max="11797" width="5.28515625" style="3" customWidth="1"/>
    <col min="11798" max="11798" width="4.28515625" style="3" customWidth="1"/>
    <col min="11799" max="11799" width="4.5703125" style="3" customWidth="1"/>
    <col min="11800" max="11800" width="5.7109375" style="3" customWidth="1"/>
    <col min="11801" max="11802" width="4.28515625" style="3" customWidth="1"/>
    <col min="11803" max="11803" width="5.28515625" style="3" customWidth="1"/>
    <col min="11804" max="11804" width="5.7109375" style="3" customWidth="1"/>
    <col min="11805" max="12032" width="9.140625" style="3"/>
    <col min="12033" max="12033" width="19.7109375" style="3" customWidth="1"/>
    <col min="12034" max="12034" width="3.42578125" style="3" customWidth="1"/>
    <col min="12035" max="12035" width="5.5703125" style="3" customWidth="1"/>
    <col min="12036" max="12036" width="4.42578125" style="3" customWidth="1"/>
    <col min="12037" max="12037" width="4.28515625" style="3" customWidth="1"/>
    <col min="12038" max="12038" width="6.7109375" style="3" customWidth="1"/>
    <col min="12039" max="12039" width="5.5703125" style="3" customWidth="1"/>
    <col min="12040" max="12040" width="8.5703125" style="3" customWidth="1"/>
    <col min="12041" max="12041" width="4.5703125" style="3" customWidth="1"/>
    <col min="12042" max="12042" width="4" style="3" customWidth="1"/>
    <col min="12043" max="12043" width="4.42578125" style="3" customWidth="1"/>
    <col min="12044" max="12044" width="5.85546875" style="3" customWidth="1"/>
    <col min="12045" max="12045" width="3.7109375" style="3" customWidth="1"/>
    <col min="12046" max="12046" width="5.7109375" style="3" customWidth="1"/>
    <col min="12047" max="12047" width="9.28515625" style="3" customWidth="1"/>
    <col min="12048" max="12048" width="5.5703125" style="3" customWidth="1"/>
    <col min="12049" max="12049" width="6.7109375" style="3" customWidth="1"/>
    <col min="12050" max="12050" width="4.5703125" style="3" customWidth="1"/>
    <col min="12051" max="12051" width="8.5703125" style="3" customWidth="1"/>
    <col min="12052" max="12052" width="6.42578125" style="3" customWidth="1"/>
    <col min="12053" max="12053" width="5.28515625" style="3" customWidth="1"/>
    <col min="12054" max="12054" width="4.28515625" style="3" customWidth="1"/>
    <col min="12055" max="12055" width="4.5703125" style="3" customWidth="1"/>
    <col min="12056" max="12056" width="5.7109375" style="3" customWidth="1"/>
    <col min="12057" max="12058" width="4.28515625" style="3" customWidth="1"/>
    <col min="12059" max="12059" width="5.28515625" style="3" customWidth="1"/>
    <col min="12060" max="12060" width="5.7109375" style="3" customWidth="1"/>
    <col min="12061" max="12288" width="9.140625" style="3"/>
    <col min="12289" max="12289" width="19.7109375" style="3" customWidth="1"/>
    <col min="12290" max="12290" width="3.42578125" style="3" customWidth="1"/>
    <col min="12291" max="12291" width="5.5703125" style="3" customWidth="1"/>
    <col min="12292" max="12292" width="4.42578125" style="3" customWidth="1"/>
    <col min="12293" max="12293" width="4.28515625" style="3" customWidth="1"/>
    <col min="12294" max="12294" width="6.7109375" style="3" customWidth="1"/>
    <col min="12295" max="12295" width="5.5703125" style="3" customWidth="1"/>
    <col min="12296" max="12296" width="8.5703125" style="3" customWidth="1"/>
    <col min="12297" max="12297" width="4.5703125" style="3" customWidth="1"/>
    <col min="12298" max="12298" width="4" style="3" customWidth="1"/>
    <col min="12299" max="12299" width="4.42578125" style="3" customWidth="1"/>
    <col min="12300" max="12300" width="5.85546875" style="3" customWidth="1"/>
    <col min="12301" max="12301" width="3.7109375" style="3" customWidth="1"/>
    <col min="12302" max="12302" width="5.7109375" style="3" customWidth="1"/>
    <col min="12303" max="12303" width="9.28515625" style="3" customWidth="1"/>
    <col min="12304" max="12304" width="5.5703125" style="3" customWidth="1"/>
    <col min="12305" max="12305" width="6.7109375" style="3" customWidth="1"/>
    <col min="12306" max="12306" width="4.5703125" style="3" customWidth="1"/>
    <col min="12307" max="12307" width="8.5703125" style="3" customWidth="1"/>
    <col min="12308" max="12308" width="6.42578125" style="3" customWidth="1"/>
    <col min="12309" max="12309" width="5.28515625" style="3" customWidth="1"/>
    <col min="12310" max="12310" width="4.28515625" style="3" customWidth="1"/>
    <col min="12311" max="12311" width="4.5703125" style="3" customWidth="1"/>
    <col min="12312" max="12312" width="5.7109375" style="3" customWidth="1"/>
    <col min="12313" max="12314" width="4.28515625" style="3" customWidth="1"/>
    <col min="12315" max="12315" width="5.28515625" style="3" customWidth="1"/>
    <col min="12316" max="12316" width="5.7109375" style="3" customWidth="1"/>
    <col min="12317" max="12544" width="9.140625" style="3"/>
    <col min="12545" max="12545" width="19.7109375" style="3" customWidth="1"/>
    <col min="12546" max="12546" width="3.42578125" style="3" customWidth="1"/>
    <col min="12547" max="12547" width="5.5703125" style="3" customWidth="1"/>
    <col min="12548" max="12548" width="4.42578125" style="3" customWidth="1"/>
    <col min="12549" max="12549" width="4.28515625" style="3" customWidth="1"/>
    <col min="12550" max="12550" width="6.7109375" style="3" customWidth="1"/>
    <col min="12551" max="12551" width="5.5703125" style="3" customWidth="1"/>
    <col min="12552" max="12552" width="8.5703125" style="3" customWidth="1"/>
    <col min="12553" max="12553" width="4.5703125" style="3" customWidth="1"/>
    <col min="12554" max="12554" width="4" style="3" customWidth="1"/>
    <col min="12555" max="12555" width="4.42578125" style="3" customWidth="1"/>
    <col min="12556" max="12556" width="5.85546875" style="3" customWidth="1"/>
    <col min="12557" max="12557" width="3.7109375" style="3" customWidth="1"/>
    <col min="12558" max="12558" width="5.7109375" style="3" customWidth="1"/>
    <col min="12559" max="12559" width="9.28515625" style="3" customWidth="1"/>
    <col min="12560" max="12560" width="5.5703125" style="3" customWidth="1"/>
    <col min="12561" max="12561" width="6.7109375" style="3" customWidth="1"/>
    <col min="12562" max="12562" width="4.5703125" style="3" customWidth="1"/>
    <col min="12563" max="12563" width="8.5703125" style="3" customWidth="1"/>
    <col min="12564" max="12564" width="6.42578125" style="3" customWidth="1"/>
    <col min="12565" max="12565" width="5.28515625" style="3" customWidth="1"/>
    <col min="12566" max="12566" width="4.28515625" style="3" customWidth="1"/>
    <col min="12567" max="12567" width="4.5703125" style="3" customWidth="1"/>
    <col min="12568" max="12568" width="5.7109375" style="3" customWidth="1"/>
    <col min="12569" max="12570" width="4.28515625" style="3" customWidth="1"/>
    <col min="12571" max="12571" width="5.28515625" style="3" customWidth="1"/>
    <col min="12572" max="12572" width="5.7109375" style="3" customWidth="1"/>
    <col min="12573" max="12800" width="9.140625" style="3"/>
    <col min="12801" max="12801" width="19.7109375" style="3" customWidth="1"/>
    <col min="12802" max="12802" width="3.42578125" style="3" customWidth="1"/>
    <col min="12803" max="12803" width="5.5703125" style="3" customWidth="1"/>
    <col min="12804" max="12804" width="4.42578125" style="3" customWidth="1"/>
    <col min="12805" max="12805" width="4.28515625" style="3" customWidth="1"/>
    <col min="12806" max="12806" width="6.7109375" style="3" customWidth="1"/>
    <col min="12807" max="12807" width="5.5703125" style="3" customWidth="1"/>
    <col min="12808" max="12808" width="8.5703125" style="3" customWidth="1"/>
    <col min="12809" max="12809" width="4.5703125" style="3" customWidth="1"/>
    <col min="12810" max="12810" width="4" style="3" customWidth="1"/>
    <col min="12811" max="12811" width="4.42578125" style="3" customWidth="1"/>
    <col min="12812" max="12812" width="5.85546875" style="3" customWidth="1"/>
    <col min="12813" max="12813" width="3.7109375" style="3" customWidth="1"/>
    <col min="12814" max="12814" width="5.7109375" style="3" customWidth="1"/>
    <col min="12815" max="12815" width="9.28515625" style="3" customWidth="1"/>
    <col min="12816" max="12816" width="5.5703125" style="3" customWidth="1"/>
    <col min="12817" max="12817" width="6.7109375" style="3" customWidth="1"/>
    <col min="12818" max="12818" width="4.5703125" style="3" customWidth="1"/>
    <col min="12819" max="12819" width="8.5703125" style="3" customWidth="1"/>
    <col min="12820" max="12820" width="6.42578125" style="3" customWidth="1"/>
    <col min="12821" max="12821" width="5.28515625" style="3" customWidth="1"/>
    <col min="12822" max="12822" width="4.28515625" style="3" customWidth="1"/>
    <col min="12823" max="12823" width="4.5703125" style="3" customWidth="1"/>
    <col min="12824" max="12824" width="5.7109375" style="3" customWidth="1"/>
    <col min="12825" max="12826" width="4.28515625" style="3" customWidth="1"/>
    <col min="12827" max="12827" width="5.28515625" style="3" customWidth="1"/>
    <col min="12828" max="12828" width="5.7109375" style="3" customWidth="1"/>
    <col min="12829" max="13056" width="9.140625" style="3"/>
    <col min="13057" max="13057" width="19.7109375" style="3" customWidth="1"/>
    <col min="13058" max="13058" width="3.42578125" style="3" customWidth="1"/>
    <col min="13059" max="13059" width="5.5703125" style="3" customWidth="1"/>
    <col min="13060" max="13060" width="4.42578125" style="3" customWidth="1"/>
    <col min="13061" max="13061" width="4.28515625" style="3" customWidth="1"/>
    <col min="13062" max="13062" width="6.7109375" style="3" customWidth="1"/>
    <col min="13063" max="13063" width="5.5703125" style="3" customWidth="1"/>
    <col min="13064" max="13064" width="8.5703125" style="3" customWidth="1"/>
    <col min="13065" max="13065" width="4.5703125" style="3" customWidth="1"/>
    <col min="13066" max="13066" width="4" style="3" customWidth="1"/>
    <col min="13067" max="13067" width="4.42578125" style="3" customWidth="1"/>
    <col min="13068" max="13068" width="5.85546875" style="3" customWidth="1"/>
    <col min="13069" max="13069" width="3.7109375" style="3" customWidth="1"/>
    <col min="13070" max="13070" width="5.7109375" style="3" customWidth="1"/>
    <col min="13071" max="13071" width="9.28515625" style="3" customWidth="1"/>
    <col min="13072" max="13072" width="5.5703125" style="3" customWidth="1"/>
    <col min="13073" max="13073" width="6.7109375" style="3" customWidth="1"/>
    <col min="13074" max="13074" width="4.5703125" style="3" customWidth="1"/>
    <col min="13075" max="13075" width="8.5703125" style="3" customWidth="1"/>
    <col min="13076" max="13076" width="6.42578125" style="3" customWidth="1"/>
    <col min="13077" max="13077" width="5.28515625" style="3" customWidth="1"/>
    <col min="13078" max="13078" width="4.28515625" style="3" customWidth="1"/>
    <col min="13079" max="13079" width="4.5703125" style="3" customWidth="1"/>
    <col min="13080" max="13080" width="5.7109375" style="3" customWidth="1"/>
    <col min="13081" max="13082" width="4.28515625" style="3" customWidth="1"/>
    <col min="13083" max="13083" width="5.28515625" style="3" customWidth="1"/>
    <col min="13084" max="13084" width="5.7109375" style="3" customWidth="1"/>
    <col min="13085" max="13312" width="9.140625" style="3"/>
    <col min="13313" max="13313" width="19.7109375" style="3" customWidth="1"/>
    <col min="13314" max="13314" width="3.42578125" style="3" customWidth="1"/>
    <col min="13315" max="13315" width="5.5703125" style="3" customWidth="1"/>
    <col min="13316" max="13316" width="4.42578125" style="3" customWidth="1"/>
    <col min="13317" max="13317" width="4.28515625" style="3" customWidth="1"/>
    <col min="13318" max="13318" width="6.7109375" style="3" customWidth="1"/>
    <col min="13319" max="13319" width="5.5703125" style="3" customWidth="1"/>
    <col min="13320" max="13320" width="8.5703125" style="3" customWidth="1"/>
    <col min="13321" max="13321" width="4.5703125" style="3" customWidth="1"/>
    <col min="13322" max="13322" width="4" style="3" customWidth="1"/>
    <col min="13323" max="13323" width="4.42578125" style="3" customWidth="1"/>
    <col min="13324" max="13324" width="5.85546875" style="3" customWidth="1"/>
    <col min="13325" max="13325" width="3.7109375" style="3" customWidth="1"/>
    <col min="13326" max="13326" width="5.7109375" style="3" customWidth="1"/>
    <col min="13327" max="13327" width="9.28515625" style="3" customWidth="1"/>
    <col min="13328" max="13328" width="5.5703125" style="3" customWidth="1"/>
    <col min="13329" max="13329" width="6.7109375" style="3" customWidth="1"/>
    <col min="13330" max="13330" width="4.5703125" style="3" customWidth="1"/>
    <col min="13331" max="13331" width="8.5703125" style="3" customWidth="1"/>
    <col min="13332" max="13332" width="6.42578125" style="3" customWidth="1"/>
    <col min="13333" max="13333" width="5.28515625" style="3" customWidth="1"/>
    <col min="13334" max="13334" width="4.28515625" style="3" customWidth="1"/>
    <col min="13335" max="13335" width="4.5703125" style="3" customWidth="1"/>
    <col min="13336" max="13336" width="5.7109375" style="3" customWidth="1"/>
    <col min="13337" max="13338" width="4.28515625" style="3" customWidth="1"/>
    <col min="13339" max="13339" width="5.28515625" style="3" customWidth="1"/>
    <col min="13340" max="13340" width="5.7109375" style="3" customWidth="1"/>
    <col min="13341" max="13568" width="9.140625" style="3"/>
    <col min="13569" max="13569" width="19.7109375" style="3" customWidth="1"/>
    <col min="13570" max="13570" width="3.42578125" style="3" customWidth="1"/>
    <col min="13571" max="13571" width="5.5703125" style="3" customWidth="1"/>
    <col min="13572" max="13572" width="4.42578125" style="3" customWidth="1"/>
    <col min="13573" max="13573" width="4.28515625" style="3" customWidth="1"/>
    <col min="13574" max="13574" width="6.7109375" style="3" customWidth="1"/>
    <col min="13575" max="13575" width="5.5703125" style="3" customWidth="1"/>
    <col min="13576" max="13576" width="8.5703125" style="3" customWidth="1"/>
    <col min="13577" max="13577" width="4.5703125" style="3" customWidth="1"/>
    <col min="13578" max="13578" width="4" style="3" customWidth="1"/>
    <col min="13579" max="13579" width="4.42578125" style="3" customWidth="1"/>
    <col min="13580" max="13580" width="5.85546875" style="3" customWidth="1"/>
    <col min="13581" max="13581" width="3.7109375" style="3" customWidth="1"/>
    <col min="13582" max="13582" width="5.7109375" style="3" customWidth="1"/>
    <col min="13583" max="13583" width="9.28515625" style="3" customWidth="1"/>
    <col min="13584" max="13584" width="5.5703125" style="3" customWidth="1"/>
    <col min="13585" max="13585" width="6.7109375" style="3" customWidth="1"/>
    <col min="13586" max="13586" width="4.5703125" style="3" customWidth="1"/>
    <col min="13587" max="13587" width="8.5703125" style="3" customWidth="1"/>
    <col min="13588" max="13588" width="6.42578125" style="3" customWidth="1"/>
    <col min="13589" max="13589" width="5.28515625" style="3" customWidth="1"/>
    <col min="13590" max="13590" width="4.28515625" style="3" customWidth="1"/>
    <col min="13591" max="13591" width="4.5703125" style="3" customWidth="1"/>
    <col min="13592" max="13592" width="5.7109375" style="3" customWidth="1"/>
    <col min="13593" max="13594" width="4.28515625" style="3" customWidth="1"/>
    <col min="13595" max="13595" width="5.28515625" style="3" customWidth="1"/>
    <col min="13596" max="13596" width="5.7109375" style="3" customWidth="1"/>
    <col min="13597" max="13824" width="9.140625" style="3"/>
    <col min="13825" max="13825" width="19.7109375" style="3" customWidth="1"/>
    <col min="13826" max="13826" width="3.42578125" style="3" customWidth="1"/>
    <col min="13827" max="13827" width="5.5703125" style="3" customWidth="1"/>
    <col min="13828" max="13828" width="4.42578125" style="3" customWidth="1"/>
    <col min="13829" max="13829" width="4.28515625" style="3" customWidth="1"/>
    <col min="13830" max="13830" width="6.7109375" style="3" customWidth="1"/>
    <col min="13831" max="13831" width="5.5703125" style="3" customWidth="1"/>
    <col min="13832" max="13832" width="8.5703125" style="3" customWidth="1"/>
    <col min="13833" max="13833" width="4.5703125" style="3" customWidth="1"/>
    <col min="13834" max="13834" width="4" style="3" customWidth="1"/>
    <col min="13835" max="13835" width="4.42578125" style="3" customWidth="1"/>
    <col min="13836" max="13836" width="5.85546875" style="3" customWidth="1"/>
    <col min="13837" max="13837" width="3.7109375" style="3" customWidth="1"/>
    <col min="13838" max="13838" width="5.7109375" style="3" customWidth="1"/>
    <col min="13839" max="13839" width="9.28515625" style="3" customWidth="1"/>
    <col min="13840" max="13840" width="5.5703125" style="3" customWidth="1"/>
    <col min="13841" max="13841" width="6.7109375" style="3" customWidth="1"/>
    <col min="13842" max="13842" width="4.5703125" style="3" customWidth="1"/>
    <col min="13843" max="13843" width="8.5703125" style="3" customWidth="1"/>
    <col min="13844" max="13844" width="6.42578125" style="3" customWidth="1"/>
    <col min="13845" max="13845" width="5.28515625" style="3" customWidth="1"/>
    <col min="13846" max="13846" width="4.28515625" style="3" customWidth="1"/>
    <col min="13847" max="13847" width="4.5703125" style="3" customWidth="1"/>
    <col min="13848" max="13848" width="5.7109375" style="3" customWidth="1"/>
    <col min="13849" max="13850" width="4.28515625" style="3" customWidth="1"/>
    <col min="13851" max="13851" width="5.28515625" style="3" customWidth="1"/>
    <col min="13852" max="13852" width="5.7109375" style="3" customWidth="1"/>
    <col min="13853" max="14080" width="9.140625" style="3"/>
    <col min="14081" max="14081" width="19.7109375" style="3" customWidth="1"/>
    <col min="14082" max="14082" width="3.42578125" style="3" customWidth="1"/>
    <col min="14083" max="14083" width="5.5703125" style="3" customWidth="1"/>
    <col min="14084" max="14084" width="4.42578125" style="3" customWidth="1"/>
    <col min="14085" max="14085" width="4.28515625" style="3" customWidth="1"/>
    <col min="14086" max="14086" width="6.7109375" style="3" customWidth="1"/>
    <col min="14087" max="14087" width="5.5703125" style="3" customWidth="1"/>
    <col min="14088" max="14088" width="8.5703125" style="3" customWidth="1"/>
    <col min="14089" max="14089" width="4.5703125" style="3" customWidth="1"/>
    <col min="14090" max="14090" width="4" style="3" customWidth="1"/>
    <col min="14091" max="14091" width="4.42578125" style="3" customWidth="1"/>
    <col min="14092" max="14092" width="5.85546875" style="3" customWidth="1"/>
    <col min="14093" max="14093" width="3.7109375" style="3" customWidth="1"/>
    <col min="14094" max="14094" width="5.7109375" style="3" customWidth="1"/>
    <col min="14095" max="14095" width="9.28515625" style="3" customWidth="1"/>
    <col min="14096" max="14096" width="5.5703125" style="3" customWidth="1"/>
    <col min="14097" max="14097" width="6.7109375" style="3" customWidth="1"/>
    <col min="14098" max="14098" width="4.5703125" style="3" customWidth="1"/>
    <col min="14099" max="14099" width="8.5703125" style="3" customWidth="1"/>
    <col min="14100" max="14100" width="6.42578125" style="3" customWidth="1"/>
    <col min="14101" max="14101" width="5.28515625" style="3" customWidth="1"/>
    <col min="14102" max="14102" width="4.28515625" style="3" customWidth="1"/>
    <col min="14103" max="14103" width="4.5703125" style="3" customWidth="1"/>
    <col min="14104" max="14104" width="5.7109375" style="3" customWidth="1"/>
    <col min="14105" max="14106" width="4.28515625" style="3" customWidth="1"/>
    <col min="14107" max="14107" width="5.28515625" style="3" customWidth="1"/>
    <col min="14108" max="14108" width="5.7109375" style="3" customWidth="1"/>
    <col min="14109" max="14336" width="9.140625" style="3"/>
    <col min="14337" max="14337" width="19.7109375" style="3" customWidth="1"/>
    <col min="14338" max="14338" width="3.42578125" style="3" customWidth="1"/>
    <col min="14339" max="14339" width="5.5703125" style="3" customWidth="1"/>
    <col min="14340" max="14340" width="4.42578125" style="3" customWidth="1"/>
    <col min="14341" max="14341" width="4.28515625" style="3" customWidth="1"/>
    <col min="14342" max="14342" width="6.7109375" style="3" customWidth="1"/>
    <col min="14343" max="14343" width="5.5703125" style="3" customWidth="1"/>
    <col min="14344" max="14344" width="8.5703125" style="3" customWidth="1"/>
    <col min="14345" max="14345" width="4.5703125" style="3" customWidth="1"/>
    <col min="14346" max="14346" width="4" style="3" customWidth="1"/>
    <col min="14347" max="14347" width="4.42578125" style="3" customWidth="1"/>
    <col min="14348" max="14348" width="5.85546875" style="3" customWidth="1"/>
    <col min="14349" max="14349" width="3.7109375" style="3" customWidth="1"/>
    <col min="14350" max="14350" width="5.7109375" style="3" customWidth="1"/>
    <col min="14351" max="14351" width="9.28515625" style="3" customWidth="1"/>
    <col min="14352" max="14352" width="5.5703125" style="3" customWidth="1"/>
    <col min="14353" max="14353" width="6.7109375" style="3" customWidth="1"/>
    <col min="14354" max="14354" width="4.5703125" style="3" customWidth="1"/>
    <col min="14355" max="14355" width="8.5703125" style="3" customWidth="1"/>
    <col min="14356" max="14356" width="6.42578125" style="3" customWidth="1"/>
    <col min="14357" max="14357" width="5.28515625" style="3" customWidth="1"/>
    <col min="14358" max="14358" width="4.28515625" style="3" customWidth="1"/>
    <col min="14359" max="14359" width="4.5703125" style="3" customWidth="1"/>
    <col min="14360" max="14360" width="5.7109375" style="3" customWidth="1"/>
    <col min="14361" max="14362" width="4.28515625" style="3" customWidth="1"/>
    <col min="14363" max="14363" width="5.28515625" style="3" customWidth="1"/>
    <col min="14364" max="14364" width="5.7109375" style="3" customWidth="1"/>
    <col min="14365" max="14592" width="9.140625" style="3"/>
    <col min="14593" max="14593" width="19.7109375" style="3" customWidth="1"/>
    <col min="14594" max="14594" width="3.42578125" style="3" customWidth="1"/>
    <col min="14595" max="14595" width="5.5703125" style="3" customWidth="1"/>
    <col min="14596" max="14596" width="4.42578125" style="3" customWidth="1"/>
    <col min="14597" max="14597" width="4.28515625" style="3" customWidth="1"/>
    <col min="14598" max="14598" width="6.7109375" style="3" customWidth="1"/>
    <col min="14599" max="14599" width="5.5703125" style="3" customWidth="1"/>
    <col min="14600" max="14600" width="8.5703125" style="3" customWidth="1"/>
    <col min="14601" max="14601" width="4.5703125" style="3" customWidth="1"/>
    <col min="14602" max="14602" width="4" style="3" customWidth="1"/>
    <col min="14603" max="14603" width="4.42578125" style="3" customWidth="1"/>
    <col min="14604" max="14604" width="5.85546875" style="3" customWidth="1"/>
    <col min="14605" max="14605" width="3.7109375" style="3" customWidth="1"/>
    <col min="14606" max="14606" width="5.7109375" style="3" customWidth="1"/>
    <col min="14607" max="14607" width="9.28515625" style="3" customWidth="1"/>
    <col min="14608" max="14608" width="5.5703125" style="3" customWidth="1"/>
    <col min="14609" max="14609" width="6.7109375" style="3" customWidth="1"/>
    <col min="14610" max="14610" width="4.5703125" style="3" customWidth="1"/>
    <col min="14611" max="14611" width="8.5703125" style="3" customWidth="1"/>
    <col min="14612" max="14612" width="6.42578125" style="3" customWidth="1"/>
    <col min="14613" max="14613" width="5.28515625" style="3" customWidth="1"/>
    <col min="14614" max="14614" width="4.28515625" style="3" customWidth="1"/>
    <col min="14615" max="14615" width="4.5703125" style="3" customWidth="1"/>
    <col min="14616" max="14616" width="5.7109375" style="3" customWidth="1"/>
    <col min="14617" max="14618" width="4.28515625" style="3" customWidth="1"/>
    <col min="14619" max="14619" width="5.28515625" style="3" customWidth="1"/>
    <col min="14620" max="14620" width="5.7109375" style="3" customWidth="1"/>
    <col min="14621" max="14848" width="9.140625" style="3"/>
    <col min="14849" max="14849" width="19.7109375" style="3" customWidth="1"/>
    <col min="14850" max="14850" width="3.42578125" style="3" customWidth="1"/>
    <col min="14851" max="14851" width="5.5703125" style="3" customWidth="1"/>
    <col min="14852" max="14852" width="4.42578125" style="3" customWidth="1"/>
    <col min="14853" max="14853" width="4.28515625" style="3" customWidth="1"/>
    <col min="14854" max="14854" width="6.7109375" style="3" customWidth="1"/>
    <col min="14855" max="14855" width="5.5703125" style="3" customWidth="1"/>
    <col min="14856" max="14856" width="8.5703125" style="3" customWidth="1"/>
    <col min="14857" max="14857" width="4.5703125" style="3" customWidth="1"/>
    <col min="14858" max="14858" width="4" style="3" customWidth="1"/>
    <col min="14859" max="14859" width="4.42578125" style="3" customWidth="1"/>
    <col min="14860" max="14860" width="5.85546875" style="3" customWidth="1"/>
    <col min="14861" max="14861" width="3.7109375" style="3" customWidth="1"/>
    <col min="14862" max="14862" width="5.7109375" style="3" customWidth="1"/>
    <col min="14863" max="14863" width="9.28515625" style="3" customWidth="1"/>
    <col min="14864" max="14864" width="5.5703125" style="3" customWidth="1"/>
    <col min="14865" max="14865" width="6.7109375" style="3" customWidth="1"/>
    <col min="14866" max="14866" width="4.5703125" style="3" customWidth="1"/>
    <col min="14867" max="14867" width="8.5703125" style="3" customWidth="1"/>
    <col min="14868" max="14868" width="6.42578125" style="3" customWidth="1"/>
    <col min="14869" max="14869" width="5.28515625" style="3" customWidth="1"/>
    <col min="14870" max="14870" width="4.28515625" style="3" customWidth="1"/>
    <col min="14871" max="14871" width="4.5703125" style="3" customWidth="1"/>
    <col min="14872" max="14872" width="5.7109375" style="3" customWidth="1"/>
    <col min="14873" max="14874" width="4.28515625" style="3" customWidth="1"/>
    <col min="14875" max="14875" width="5.28515625" style="3" customWidth="1"/>
    <col min="14876" max="14876" width="5.7109375" style="3" customWidth="1"/>
    <col min="14877" max="15104" width="9.140625" style="3"/>
    <col min="15105" max="15105" width="19.7109375" style="3" customWidth="1"/>
    <col min="15106" max="15106" width="3.42578125" style="3" customWidth="1"/>
    <col min="15107" max="15107" width="5.5703125" style="3" customWidth="1"/>
    <col min="15108" max="15108" width="4.42578125" style="3" customWidth="1"/>
    <col min="15109" max="15109" width="4.28515625" style="3" customWidth="1"/>
    <col min="15110" max="15110" width="6.7109375" style="3" customWidth="1"/>
    <col min="15111" max="15111" width="5.5703125" style="3" customWidth="1"/>
    <col min="15112" max="15112" width="8.5703125" style="3" customWidth="1"/>
    <col min="15113" max="15113" width="4.5703125" style="3" customWidth="1"/>
    <col min="15114" max="15114" width="4" style="3" customWidth="1"/>
    <col min="15115" max="15115" width="4.42578125" style="3" customWidth="1"/>
    <col min="15116" max="15116" width="5.85546875" style="3" customWidth="1"/>
    <col min="15117" max="15117" width="3.7109375" style="3" customWidth="1"/>
    <col min="15118" max="15118" width="5.7109375" style="3" customWidth="1"/>
    <col min="15119" max="15119" width="9.28515625" style="3" customWidth="1"/>
    <col min="15120" max="15120" width="5.5703125" style="3" customWidth="1"/>
    <col min="15121" max="15121" width="6.7109375" style="3" customWidth="1"/>
    <col min="15122" max="15122" width="4.5703125" style="3" customWidth="1"/>
    <col min="15123" max="15123" width="8.5703125" style="3" customWidth="1"/>
    <col min="15124" max="15124" width="6.42578125" style="3" customWidth="1"/>
    <col min="15125" max="15125" width="5.28515625" style="3" customWidth="1"/>
    <col min="15126" max="15126" width="4.28515625" style="3" customWidth="1"/>
    <col min="15127" max="15127" width="4.5703125" style="3" customWidth="1"/>
    <col min="15128" max="15128" width="5.7109375" style="3" customWidth="1"/>
    <col min="15129" max="15130" width="4.28515625" style="3" customWidth="1"/>
    <col min="15131" max="15131" width="5.28515625" style="3" customWidth="1"/>
    <col min="15132" max="15132" width="5.7109375" style="3" customWidth="1"/>
    <col min="15133" max="15360" width="9.140625" style="3"/>
    <col min="15361" max="15361" width="19.7109375" style="3" customWidth="1"/>
    <col min="15362" max="15362" width="3.42578125" style="3" customWidth="1"/>
    <col min="15363" max="15363" width="5.5703125" style="3" customWidth="1"/>
    <col min="15364" max="15364" width="4.42578125" style="3" customWidth="1"/>
    <col min="15365" max="15365" width="4.28515625" style="3" customWidth="1"/>
    <col min="15366" max="15366" width="6.7109375" style="3" customWidth="1"/>
    <col min="15367" max="15367" width="5.5703125" style="3" customWidth="1"/>
    <col min="15368" max="15368" width="8.5703125" style="3" customWidth="1"/>
    <col min="15369" max="15369" width="4.5703125" style="3" customWidth="1"/>
    <col min="15370" max="15370" width="4" style="3" customWidth="1"/>
    <col min="15371" max="15371" width="4.42578125" style="3" customWidth="1"/>
    <col min="15372" max="15372" width="5.85546875" style="3" customWidth="1"/>
    <col min="15373" max="15373" width="3.7109375" style="3" customWidth="1"/>
    <col min="15374" max="15374" width="5.7109375" style="3" customWidth="1"/>
    <col min="15375" max="15375" width="9.28515625" style="3" customWidth="1"/>
    <col min="15376" max="15376" width="5.5703125" style="3" customWidth="1"/>
    <col min="15377" max="15377" width="6.7109375" style="3" customWidth="1"/>
    <col min="15378" max="15378" width="4.5703125" style="3" customWidth="1"/>
    <col min="15379" max="15379" width="8.5703125" style="3" customWidth="1"/>
    <col min="15380" max="15380" width="6.42578125" style="3" customWidth="1"/>
    <col min="15381" max="15381" width="5.28515625" style="3" customWidth="1"/>
    <col min="15382" max="15382" width="4.28515625" style="3" customWidth="1"/>
    <col min="15383" max="15383" width="4.5703125" style="3" customWidth="1"/>
    <col min="15384" max="15384" width="5.7109375" style="3" customWidth="1"/>
    <col min="15385" max="15386" width="4.28515625" style="3" customWidth="1"/>
    <col min="15387" max="15387" width="5.28515625" style="3" customWidth="1"/>
    <col min="15388" max="15388" width="5.7109375" style="3" customWidth="1"/>
    <col min="15389" max="15616" width="9.140625" style="3"/>
    <col min="15617" max="15617" width="19.7109375" style="3" customWidth="1"/>
    <col min="15618" max="15618" width="3.42578125" style="3" customWidth="1"/>
    <col min="15619" max="15619" width="5.5703125" style="3" customWidth="1"/>
    <col min="15620" max="15620" width="4.42578125" style="3" customWidth="1"/>
    <col min="15621" max="15621" width="4.28515625" style="3" customWidth="1"/>
    <col min="15622" max="15622" width="6.7109375" style="3" customWidth="1"/>
    <col min="15623" max="15623" width="5.5703125" style="3" customWidth="1"/>
    <col min="15624" max="15624" width="8.5703125" style="3" customWidth="1"/>
    <col min="15625" max="15625" width="4.5703125" style="3" customWidth="1"/>
    <col min="15626" max="15626" width="4" style="3" customWidth="1"/>
    <col min="15627" max="15627" width="4.42578125" style="3" customWidth="1"/>
    <col min="15628" max="15628" width="5.85546875" style="3" customWidth="1"/>
    <col min="15629" max="15629" width="3.7109375" style="3" customWidth="1"/>
    <col min="15630" max="15630" width="5.7109375" style="3" customWidth="1"/>
    <col min="15631" max="15631" width="9.28515625" style="3" customWidth="1"/>
    <col min="15632" max="15632" width="5.5703125" style="3" customWidth="1"/>
    <col min="15633" max="15633" width="6.7109375" style="3" customWidth="1"/>
    <col min="15634" max="15634" width="4.5703125" style="3" customWidth="1"/>
    <col min="15635" max="15635" width="8.5703125" style="3" customWidth="1"/>
    <col min="15636" max="15636" width="6.42578125" style="3" customWidth="1"/>
    <col min="15637" max="15637" width="5.28515625" style="3" customWidth="1"/>
    <col min="15638" max="15638" width="4.28515625" style="3" customWidth="1"/>
    <col min="15639" max="15639" width="4.5703125" style="3" customWidth="1"/>
    <col min="15640" max="15640" width="5.7109375" style="3" customWidth="1"/>
    <col min="15641" max="15642" width="4.28515625" style="3" customWidth="1"/>
    <col min="15643" max="15643" width="5.28515625" style="3" customWidth="1"/>
    <col min="15644" max="15644" width="5.7109375" style="3" customWidth="1"/>
    <col min="15645" max="15872" width="9.140625" style="3"/>
    <col min="15873" max="15873" width="19.7109375" style="3" customWidth="1"/>
    <col min="15874" max="15874" width="3.42578125" style="3" customWidth="1"/>
    <col min="15875" max="15875" width="5.5703125" style="3" customWidth="1"/>
    <col min="15876" max="15876" width="4.42578125" style="3" customWidth="1"/>
    <col min="15877" max="15877" width="4.28515625" style="3" customWidth="1"/>
    <col min="15878" max="15878" width="6.7109375" style="3" customWidth="1"/>
    <col min="15879" max="15879" width="5.5703125" style="3" customWidth="1"/>
    <col min="15880" max="15880" width="8.5703125" style="3" customWidth="1"/>
    <col min="15881" max="15881" width="4.5703125" style="3" customWidth="1"/>
    <col min="15882" max="15882" width="4" style="3" customWidth="1"/>
    <col min="15883" max="15883" width="4.42578125" style="3" customWidth="1"/>
    <col min="15884" max="15884" width="5.85546875" style="3" customWidth="1"/>
    <col min="15885" max="15885" width="3.7109375" style="3" customWidth="1"/>
    <col min="15886" max="15886" width="5.7109375" style="3" customWidth="1"/>
    <col min="15887" max="15887" width="9.28515625" style="3" customWidth="1"/>
    <col min="15888" max="15888" width="5.5703125" style="3" customWidth="1"/>
    <col min="15889" max="15889" width="6.7109375" style="3" customWidth="1"/>
    <col min="15890" max="15890" width="4.5703125" style="3" customWidth="1"/>
    <col min="15891" max="15891" width="8.5703125" style="3" customWidth="1"/>
    <col min="15892" max="15892" width="6.42578125" style="3" customWidth="1"/>
    <col min="15893" max="15893" width="5.28515625" style="3" customWidth="1"/>
    <col min="15894" max="15894" width="4.28515625" style="3" customWidth="1"/>
    <col min="15895" max="15895" width="4.5703125" style="3" customWidth="1"/>
    <col min="15896" max="15896" width="5.7109375" style="3" customWidth="1"/>
    <col min="15897" max="15898" width="4.28515625" style="3" customWidth="1"/>
    <col min="15899" max="15899" width="5.28515625" style="3" customWidth="1"/>
    <col min="15900" max="15900" width="5.7109375" style="3" customWidth="1"/>
    <col min="15901" max="16128" width="9.140625" style="3"/>
    <col min="16129" max="16129" width="19.7109375" style="3" customWidth="1"/>
    <col min="16130" max="16130" width="3.42578125" style="3" customWidth="1"/>
    <col min="16131" max="16131" width="5.5703125" style="3" customWidth="1"/>
    <col min="16132" max="16132" width="4.42578125" style="3" customWidth="1"/>
    <col min="16133" max="16133" width="4.28515625" style="3" customWidth="1"/>
    <col min="16134" max="16134" width="6.7109375" style="3" customWidth="1"/>
    <col min="16135" max="16135" width="5.5703125" style="3" customWidth="1"/>
    <col min="16136" max="16136" width="8.5703125" style="3" customWidth="1"/>
    <col min="16137" max="16137" width="4.5703125" style="3" customWidth="1"/>
    <col min="16138" max="16138" width="4" style="3" customWidth="1"/>
    <col min="16139" max="16139" width="4.42578125" style="3" customWidth="1"/>
    <col min="16140" max="16140" width="5.85546875" style="3" customWidth="1"/>
    <col min="16141" max="16141" width="3.7109375" style="3" customWidth="1"/>
    <col min="16142" max="16142" width="5.7109375" style="3" customWidth="1"/>
    <col min="16143" max="16143" width="9.28515625" style="3" customWidth="1"/>
    <col min="16144" max="16144" width="5.5703125" style="3" customWidth="1"/>
    <col min="16145" max="16145" width="6.7109375" style="3" customWidth="1"/>
    <col min="16146" max="16146" width="4.5703125" style="3" customWidth="1"/>
    <col min="16147" max="16147" width="8.5703125" style="3" customWidth="1"/>
    <col min="16148" max="16148" width="6.42578125" style="3" customWidth="1"/>
    <col min="16149" max="16149" width="5.28515625" style="3" customWidth="1"/>
    <col min="16150" max="16150" width="4.28515625" style="3" customWidth="1"/>
    <col min="16151" max="16151" width="4.5703125" style="3" customWidth="1"/>
    <col min="16152" max="16152" width="5.7109375" style="3" customWidth="1"/>
    <col min="16153" max="16154" width="4.28515625" style="3" customWidth="1"/>
    <col min="16155" max="16155" width="5.28515625" style="3" customWidth="1"/>
    <col min="16156" max="16156" width="5.7109375" style="3" customWidth="1"/>
    <col min="16157" max="16384" width="9.140625" style="3"/>
  </cols>
  <sheetData>
    <row r="1" spans="1:249" ht="18" customHeight="1">
      <c r="A1" s="5" t="s">
        <v>387</v>
      </c>
      <c r="D1" s="5" t="s">
        <v>388</v>
      </c>
      <c r="O1" s="63" t="s">
        <v>389</v>
      </c>
      <c r="X1" s="3"/>
      <c r="Y1" s="5" t="s">
        <v>390</v>
      </c>
      <c r="AC1" s="65"/>
      <c r="AD1" s="65"/>
    </row>
    <row r="2" spans="1:249" s="61" customFormat="1" ht="68.25" customHeight="1">
      <c r="A2" s="66" t="s">
        <v>391</v>
      </c>
      <c r="C2" s="67" t="s">
        <v>392</v>
      </c>
      <c r="D2" s="67" t="s">
        <v>393</v>
      </c>
      <c r="E2" s="67" t="s">
        <v>394</v>
      </c>
      <c r="F2" s="67" t="s">
        <v>395</v>
      </c>
      <c r="G2" s="67" t="s">
        <v>396</v>
      </c>
      <c r="H2" s="67" t="s">
        <v>397</v>
      </c>
      <c r="I2" s="67" t="s">
        <v>398</v>
      </c>
      <c r="J2" s="67" t="s">
        <v>399</v>
      </c>
      <c r="K2" s="67" t="s">
        <v>400</v>
      </c>
      <c r="L2" s="67" t="s">
        <v>401</v>
      </c>
      <c r="M2" s="67" t="s">
        <v>402</v>
      </c>
      <c r="N2" s="67"/>
      <c r="O2" s="68" t="s">
        <v>403</v>
      </c>
      <c r="P2" s="67" t="s">
        <v>404</v>
      </c>
      <c r="Q2" s="67" t="s">
        <v>395</v>
      </c>
      <c r="R2" s="67" t="s">
        <v>405</v>
      </c>
      <c r="S2" s="67" t="s">
        <v>397</v>
      </c>
      <c r="T2" s="69" t="s">
        <v>406</v>
      </c>
      <c r="U2" s="67" t="s">
        <v>407</v>
      </c>
      <c r="V2" s="67" t="s">
        <v>408</v>
      </c>
      <c r="W2" s="67" t="s">
        <v>409</v>
      </c>
      <c r="Y2" s="67" t="s">
        <v>410</v>
      </c>
      <c r="Z2" s="67" t="s">
        <v>411</v>
      </c>
      <c r="AA2" s="67" t="s">
        <v>412</v>
      </c>
      <c r="AB2" s="67"/>
      <c r="AC2" s="70" t="s">
        <v>413</v>
      </c>
      <c r="AD2" s="70" t="s">
        <v>414</v>
      </c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</row>
    <row r="3" spans="1:249" ht="12" customHeight="1"/>
    <row r="4" spans="1:249">
      <c r="A4" s="3" t="s">
        <v>415</v>
      </c>
      <c r="C4" s="3">
        <f>[1]ANSON!C22</f>
        <v>256</v>
      </c>
      <c r="D4" s="3">
        <f>[1]ANSON!D22</f>
        <v>228</v>
      </c>
      <c r="E4" s="3">
        <f>[1]ANSON!E22</f>
        <v>22</v>
      </c>
      <c r="F4" s="3">
        <f>[1]ANSON!F22</f>
        <v>3970</v>
      </c>
      <c r="G4" s="61">
        <f>[1]ANSON!G22</f>
        <v>105</v>
      </c>
      <c r="H4" s="62">
        <f>[1]ANSON!H22</f>
        <v>19.271844660194176</v>
      </c>
      <c r="I4" s="3">
        <f>[1]ANSON!I22</f>
        <v>2</v>
      </c>
      <c r="J4" s="3">
        <f>[1]ANSON!J22</f>
        <v>15</v>
      </c>
      <c r="K4" s="3">
        <f>[1]ANSON!K22</f>
        <v>36</v>
      </c>
      <c r="L4" s="3">
        <f>[1]ANSON!L22</f>
        <v>313</v>
      </c>
      <c r="M4" s="3">
        <f>[1]ANSON!M22</f>
        <v>12</v>
      </c>
      <c r="O4" s="73">
        <f>[1]ANSON!O22</f>
        <v>75.099999999999994</v>
      </c>
      <c r="P4" s="3">
        <f>[1]ANSON!P22</f>
        <v>0</v>
      </c>
      <c r="Q4" s="3">
        <f>[1]ANSON!Q22</f>
        <v>529</v>
      </c>
      <c r="R4" s="3">
        <f>[1]ANSON!R22</f>
        <v>18</v>
      </c>
      <c r="S4" s="62">
        <f>[1]ANSON!S22</f>
        <v>29.388888888888889</v>
      </c>
      <c r="T4" s="61" t="str">
        <f>[1]ANSON!T22</f>
        <v>3-23</v>
      </c>
      <c r="U4" s="3">
        <f>[1]ANSON!U22</f>
        <v>0</v>
      </c>
      <c r="V4" s="3">
        <f>[1]ANSON!V22</f>
        <v>11</v>
      </c>
      <c r="W4" s="3">
        <f>[1]ANSON!W22</f>
        <v>0</v>
      </c>
      <c r="Y4" s="3">
        <f>[1]ANSON!Y22</f>
        <v>83</v>
      </c>
      <c r="Z4" s="3">
        <f>[1]ANSON!Z22</f>
        <v>7</v>
      </c>
      <c r="AA4" s="3">
        <f>[1]ANSON!AA22</f>
        <v>11</v>
      </c>
      <c r="AC4" s="72">
        <f t="shared" ref="AC4:AC29" si="0">Q4/O4</f>
        <v>7.0439414114513985</v>
      </c>
      <c r="AD4" s="72">
        <f>(O4*6)/R4</f>
        <v>25.033333333333331</v>
      </c>
    </row>
    <row r="5" spans="1:249">
      <c r="A5" s="3" t="s">
        <v>416</v>
      </c>
      <c r="C5" s="3">
        <f>[1]ARMITAGE!C22</f>
        <v>35</v>
      </c>
      <c r="D5" s="3">
        <f>[1]ARMITAGE!D22</f>
        <v>32</v>
      </c>
      <c r="E5" s="3">
        <f>[1]ARMITAGE!E22</f>
        <v>2</v>
      </c>
      <c r="F5" s="3">
        <f>[1]ARMITAGE!F22</f>
        <v>613</v>
      </c>
      <c r="G5" s="61">
        <f>[1]ARMITAGE!G22</f>
        <v>46</v>
      </c>
      <c r="H5" s="62">
        <f>[1]ARMITAGE!H22</f>
        <v>20.433333333333334</v>
      </c>
      <c r="I5" s="3">
        <f>[1]ARMITAGE!I22</f>
        <v>0</v>
      </c>
      <c r="J5" s="3">
        <f>[1]ARMITAGE!J22</f>
        <v>0</v>
      </c>
      <c r="K5" s="3">
        <f>[1]ARMITAGE!K22</f>
        <v>0</v>
      </c>
      <c r="L5" s="3">
        <f>[1]ARMITAGE!L22</f>
        <v>58</v>
      </c>
      <c r="M5" s="3">
        <f>[1]ARMITAGE!M22</f>
        <v>0</v>
      </c>
      <c r="O5" s="73">
        <f>[1]ARMITAGE!O22</f>
        <v>55.1</v>
      </c>
      <c r="P5" s="3">
        <f>[1]ARMITAGE!P22</f>
        <v>4</v>
      </c>
      <c r="Q5" s="3">
        <f>[1]ARMITAGE!Q22</f>
        <v>359</v>
      </c>
      <c r="R5" s="3">
        <f>[1]ARMITAGE!R22</f>
        <v>9</v>
      </c>
      <c r="S5" s="62">
        <f>[1]ARMITAGE!S22</f>
        <v>39.888888888888886</v>
      </c>
      <c r="T5" s="61" t="str">
        <f>[1]ARMITAGE!T22</f>
        <v>2-56</v>
      </c>
      <c r="U5" s="3">
        <f>[1]ARMITAGE!U22</f>
        <v>0</v>
      </c>
      <c r="V5" s="3">
        <f>[1]ARMITAGE!V22</f>
        <v>5</v>
      </c>
      <c r="W5" s="3">
        <f>[1]ARMITAGE!W22</f>
        <v>4</v>
      </c>
      <c r="Y5" s="3">
        <f>[1]ARMITAGE!Y22</f>
        <v>12</v>
      </c>
      <c r="Z5" s="3">
        <f>[1]ARMITAGE!Z22</f>
        <v>0</v>
      </c>
      <c r="AA5" s="3">
        <f>[1]ARMITAGE!AA22</f>
        <v>0.5</v>
      </c>
      <c r="AC5" s="72">
        <f t="shared" si="0"/>
        <v>6.5154264972776765</v>
      </c>
      <c r="AD5" s="72">
        <f t="shared" ref="AD5:AD29" si="1">(O5*6)/R5</f>
        <v>36.733333333333334</v>
      </c>
    </row>
    <row r="6" spans="1:249">
      <c r="A6" s="3" t="s">
        <v>417</v>
      </c>
      <c r="C6" s="3">
        <f>[1]BOLLERS!C22</f>
        <v>252</v>
      </c>
      <c r="D6" s="3">
        <f>[1]BOLLERS!D22</f>
        <v>207</v>
      </c>
      <c r="E6" s="3">
        <f>[1]BOLLERS!E22</f>
        <v>37</v>
      </c>
      <c r="F6" s="3">
        <f>[1]BOLLERS!F22</f>
        <v>2493</v>
      </c>
      <c r="G6" s="61">
        <f>[1]BOLLERS!G22</f>
        <v>86</v>
      </c>
      <c r="H6" s="62">
        <f>[1]BOLLERS!H22</f>
        <v>14.664705882352941</v>
      </c>
      <c r="I6" s="3">
        <f>[1]BOLLERS!I22</f>
        <v>0</v>
      </c>
      <c r="J6" s="3">
        <f>[1]BOLLERS!J22</f>
        <v>7</v>
      </c>
      <c r="K6" s="3">
        <f>[1]BOLLERS!K22</f>
        <v>54</v>
      </c>
      <c r="L6" s="3">
        <f>[1]BOLLERS!L22</f>
        <v>274</v>
      </c>
      <c r="M6" s="3">
        <f>[1]BOLLERS!M22</f>
        <v>21</v>
      </c>
      <c r="O6" s="73">
        <f>[1]BOLLERS!O22</f>
        <v>2021.5</v>
      </c>
      <c r="P6" s="3">
        <f>[1]BOLLERS!P22</f>
        <v>427</v>
      </c>
      <c r="Q6" s="3">
        <f>[1]BOLLERS!Q22</f>
        <v>6477</v>
      </c>
      <c r="R6" s="3">
        <f>[1]BOLLERS!R22</f>
        <v>279</v>
      </c>
      <c r="S6" s="62">
        <f>[1]BOLLERS!S22</f>
        <v>23.21505376344086</v>
      </c>
      <c r="T6" s="61" t="str">
        <f>[1]BOLLERS!T22</f>
        <v>6-37</v>
      </c>
      <c r="U6" s="3">
        <f>[1]BOLLERS!U22</f>
        <v>4</v>
      </c>
      <c r="V6" s="3">
        <f>[1]BOLLERS!V22</f>
        <v>294</v>
      </c>
      <c r="W6" s="3">
        <f>[1]BOLLERS!W22</f>
        <v>10</v>
      </c>
      <c r="Y6" s="3">
        <f>[1]BOLLERS!Y22</f>
        <v>44</v>
      </c>
      <c r="Z6" s="3">
        <f>[1]BOLLERS!Z22</f>
        <v>0</v>
      </c>
      <c r="AA6" s="3">
        <f>[1]BOLLERS!AA22</f>
        <v>6.5</v>
      </c>
      <c r="AC6" s="72">
        <f t="shared" si="0"/>
        <v>3.2040563937670048</v>
      </c>
      <c r="AD6" s="72">
        <f t="shared" si="1"/>
        <v>43.473118279569896</v>
      </c>
    </row>
    <row r="7" spans="1:249">
      <c r="A7" s="3" t="s">
        <v>418</v>
      </c>
      <c r="C7" s="3">
        <f>[1]BURNEY!C22</f>
        <v>78</v>
      </c>
      <c r="D7" s="3">
        <f>[1]BURNEY!D22</f>
        <v>77</v>
      </c>
      <c r="E7" s="3">
        <f>[1]BURNEY!E22</f>
        <v>7</v>
      </c>
      <c r="F7" s="3">
        <f>[1]BURNEY!F22</f>
        <v>1805</v>
      </c>
      <c r="G7" s="61">
        <f>[1]BURNEY!G22</f>
        <v>89</v>
      </c>
      <c r="H7" s="62">
        <f>[1]BURNEY!H22</f>
        <v>25.785714285714285</v>
      </c>
      <c r="I7" s="3">
        <f>[1]BURNEY!I22</f>
        <v>0</v>
      </c>
      <c r="J7" s="3">
        <f>[1]BURNEY!J22</f>
        <v>13</v>
      </c>
      <c r="K7" s="3">
        <f>[1]BURNEY!K22</f>
        <v>0</v>
      </c>
      <c r="L7" s="3">
        <f>[1]BURNEY!L22</f>
        <v>50</v>
      </c>
      <c r="M7" s="3">
        <f>[1]BURNEY!M22</f>
        <v>1</v>
      </c>
      <c r="O7" s="73">
        <f>[1]BURNEY!O22</f>
        <v>30.2</v>
      </c>
      <c r="P7" s="3">
        <f>[1]BURNEY!P22</f>
        <v>1</v>
      </c>
      <c r="Q7" s="3">
        <f>[1]BURNEY!Q22</f>
        <v>131</v>
      </c>
      <c r="R7" s="3">
        <f>[1]BURNEY!R22</f>
        <v>8</v>
      </c>
      <c r="S7" s="62">
        <f>[1]BURNEY!S22</f>
        <v>16.375</v>
      </c>
      <c r="T7" s="61" t="str">
        <f>[1]BURNEY!T22</f>
        <v>3-13</v>
      </c>
      <c r="U7" s="3">
        <f>[1]BURNEY!U22</f>
        <v>0</v>
      </c>
      <c r="V7" s="3">
        <f>[1]BURNEY!V22</f>
        <v>0</v>
      </c>
      <c r="W7" s="3">
        <f>[1]BURNEY!W22</f>
        <v>0</v>
      </c>
      <c r="Y7" s="3">
        <f>[1]BURNEY!Y22</f>
        <v>16</v>
      </c>
      <c r="Z7" s="3">
        <f>[1]BURNEY!Z22</f>
        <v>0</v>
      </c>
      <c r="AA7" s="3">
        <f>[1]BURNEY!AA22</f>
        <v>1</v>
      </c>
      <c r="AC7" s="72">
        <f t="shared" si="0"/>
        <v>4.3377483443708611</v>
      </c>
      <c r="AD7" s="72">
        <f t="shared" si="1"/>
        <v>22.65</v>
      </c>
    </row>
    <row r="8" spans="1:249">
      <c r="A8" s="3" t="s">
        <v>419</v>
      </c>
      <c r="C8" s="3">
        <f>[1]CANDY!C22</f>
        <v>134</v>
      </c>
      <c r="D8" s="3">
        <f>[1]CANDY!D22</f>
        <v>126</v>
      </c>
      <c r="E8" s="3">
        <f>[1]CANDY!E22</f>
        <v>24</v>
      </c>
      <c r="F8" s="3">
        <f>[1]CANDY!F22</f>
        <v>4935</v>
      </c>
      <c r="G8" s="61" t="str">
        <f>[1]CANDY!G22</f>
        <v>134*</v>
      </c>
      <c r="H8" s="62">
        <f>[1]CANDY!H22</f>
        <v>48.382352941176471</v>
      </c>
      <c r="I8" s="3">
        <f>[1]CANDY!I22</f>
        <v>7</v>
      </c>
      <c r="J8" s="3">
        <f>[1]CANDY!J22</f>
        <v>33</v>
      </c>
      <c r="K8" s="3">
        <f>[1]CANDY!K22</f>
        <v>19</v>
      </c>
      <c r="L8" s="3">
        <f>[1]CANDY!L22</f>
        <v>334</v>
      </c>
      <c r="M8" s="3">
        <f>[1]CANDY!M22</f>
        <v>3</v>
      </c>
      <c r="O8" s="73">
        <f>[1]CANDY!O22</f>
        <v>372.2</v>
      </c>
      <c r="P8" s="3">
        <f>[1]CANDY!P22</f>
        <v>39</v>
      </c>
      <c r="Q8" s="3">
        <f>[1]CANDY!Q22</f>
        <v>1629</v>
      </c>
      <c r="R8" s="3">
        <f>[1]CANDY!R22</f>
        <v>70</v>
      </c>
      <c r="S8" s="62">
        <f>[1]CANDY!S22</f>
        <v>23.271428571428572</v>
      </c>
      <c r="T8" s="61" t="str">
        <f>[1]CANDY!T22</f>
        <v>4-22</v>
      </c>
      <c r="U8" s="3">
        <f>[1]CANDY!U22</f>
        <v>0</v>
      </c>
      <c r="V8" s="3">
        <f>[1]CANDY!V22</f>
        <v>0</v>
      </c>
      <c r="W8" s="3">
        <f>[1]CANDY!W22</f>
        <v>0</v>
      </c>
      <c r="Y8" s="3">
        <f>[1]CANDY!Y22</f>
        <v>33</v>
      </c>
      <c r="Z8" s="3">
        <f>[1]CANDY!Z22</f>
        <v>0</v>
      </c>
      <c r="AA8" s="3">
        <f>[1]CANDY!AA22</f>
        <v>6.5</v>
      </c>
      <c r="AC8" s="72">
        <f t="shared" si="0"/>
        <v>4.3766792047286405</v>
      </c>
      <c r="AD8" s="72">
        <f t="shared" si="1"/>
        <v>31.90285714285714</v>
      </c>
    </row>
    <row r="9" spans="1:249">
      <c r="A9" s="3" t="s">
        <v>420</v>
      </c>
      <c r="C9" s="3">
        <f>[1]CHAUDHURI!C22</f>
        <v>30</v>
      </c>
      <c r="D9" s="3">
        <f>[1]CHAUDHURI!D22</f>
        <v>25</v>
      </c>
      <c r="E9" s="3">
        <f>[1]CHAUDHURI!E22</f>
        <v>6</v>
      </c>
      <c r="F9" s="3">
        <f>[1]CHAUDHURI!F22</f>
        <v>375</v>
      </c>
      <c r="G9" s="61" t="str">
        <f>[1]CHAUDHURI!G22</f>
        <v>102*</v>
      </c>
      <c r="H9" s="62">
        <f>[1]CHAUDHURI!H22</f>
        <v>19.736842105263158</v>
      </c>
      <c r="I9" s="3">
        <f>[1]CHAUDHURI!I22</f>
        <v>1</v>
      </c>
      <c r="J9" s="3">
        <f>[1]CHAUDHURI!J22</f>
        <v>2</v>
      </c>
      <c r="K9" s="3">
        <f>[1]CHAUDHURI!K22</f>
        <v>7</v>
      </c>
      <c r="L9" s="3">
        <f>[1]CHAUDHURI!L22</f>
        <v>34</v>
      </c>
      <c r="M9" s="3">
        <f>[1]CHAUDHURI!M22</f>
        <v>1</v>
      </c>
      <c r="O9" s="73">
        <f>[1]CHAUDHURI!O22</f>
        <v>187.4</v>
      </c>
      <c r="P9" s="3">
        <f>[1]CHAUDHURI!P22</f>
        <v>35</v>
      </c>
      <c r="Q9" s="3">
        <f>[1]CHAUDHURI!Q22</f>
        <v>622</v>
      </c>
      <c r="R9" s="3">
        <f>[1]CHAUDHURI!R22</f>
        <v>38</v>
      </c>
      <c r="S9" s="62">
        <f>[1]CHAUDHURI!S22</f>
        <v>16.368421052631579</v>
      </c>
      <c r="T9" s="61" t="str">
        <f>[1]CHAUDHURI!T22</f>
        <v>5-5</v>
      </c>
      <c r="U9" s="3">
        <f>[1]CHAUDHURI!U22</f>
        <v>1</v>
      </c>
      <c r="V9" s="3">
        <f>[1]CHAUDHURI!V22</f>
        <v>0</v>
      </c>
      <c r="W9" s="3">
        <f>[1]CHAUDHURI!W22</f>
        <v>0</v>
      </c>
      <c r="X9" s="3"/>
      <c r="Y9" s="3">
        <f>[1]CHAUDHURI!Y22</f>
        <v>4</v>
      </c>
      <c r="Z9" s="3">
        <f>[1]CHAUDHURI!Z22</f>
        <v>1</v>
      </c>
      <c r="AA9" s="3">
        <f>[1]CHAUDHURI!AA22</f>
        <v>0</v>
      </c>
      <c r="AC9" s="65">
        <f t="shared" si="0"/>
        <v>3.3191035218783349</v>
      </c>
      <c r="AD9" s="65">
        <f t="shared" si="1"/>
        <v>29.589473684210528</v>
      </c>
    </row>
    <row r="10" spans="1:249">
      <c r="A10" s="3" t="s">
        <v>421</v>
      </c>
      <c r="C10" s="3">
        <f>[1]CRELLIN!C22</f>
        <v>8</v>
      </c>
      <c r="D10" s="3">
        <f>[1]CRELLIN!D22</f>
        <v>7</v>
      </c>
      <c r="E10" s="3">
        <f>[1]CRELLIN!E22</f>
        <v>0</v>
      </c>
      <c r="F10" s="3">
        <f>[1]CRELLIN!F22</f>
        <v>171</v>
      </c>
      <c r="G10" s="61">
        <f>[1]CRELLIN!G22</f>
        <v>54</v>
      </c>
      <c r="H10" s="62">
        <f>[1]CRELLIN!H22</f>
        <v>24.428571428571427</v>
      </c>
      <c r="I10" s="3">
        <f>[1]CRELLIN!I22</f>
        <v>0</v>
      </c>
      <c r="J10" s="3">
        <f>[1]CRELLIN!J22</f>
        <v>1</v>
      </c>
      <c r="K10" s="3">
        <f>[1]CRELLIN!K22</f>
        <v>3</v>
      </c>
      <c r="L10" s="3">
        <f>[1]CRELLIN!L22</f>
        <v>30</v>
      </c>
      <c r="M10" s="3">
        <f>[1]CRELLIN!M22</f>
        <v>0</v>
      </c>
      <c r="O10" s="73">
        <f>[1]CRELLIN!O22</f>
        <v>20.2</v>
      </c>
      <c r="P10" s="3">
        <f>[1]CRELLIN!P22</f>
        <v>1</v>
      </c>
      <c r="Q10" s="3">
        <f>[1]CRELLIN!Q22</f>
        <v>95</v>
      </c>
      <c r="R10" s="3">
        <f>[1]CRELLIN!R22</f>
        <v>6</v>
      </c>
      <c r="S10" s="62">
        <f>[1]CRELLIN!S22</f>
        <v>15.833333333333334</v>
      </c>
      <c r="T10" s="61" t="str">
        <f>[1]CRELLIN!T22</f>
        <v>3-33</v>
      </c>
      <c r="U10" s="3">
        <f>[1]CRELLIN!U22</f>
        <v>0</v>
      </c>
      <c r="V10" s="3">
        <f>[1]CRELLIN!V22</f>
        <v>0</v>
      </c>
      <c r="W10" s="3">
        <f>[1]CRELLIN!W22</f>
        <v>0</v>
      </c>
      <c r="X10" s="3"/>
      <c r="Y10" s="3">
        <f>[1]CRELLIN!Y22</f>
        <v>2</v>
      </c>
      <c r="Z10" s="3">
        <f>[1]CRELLIN!Z22</f>
        <v>0</v>
      </c>
      <c r="AA10" s="3">
        <f>[1]CRELLIN!AA22</f>
        <v>0</v>
      </c>
      <c r="AC10" s="65">
        <f t="shared" si="0"/>
        <v>4.7029702970297027</v>
      </c>
      <c r="AD10" s="65">
        <f t="shared" si="1"/>
        <v>20.2</v>
      </c>
    </row>
    <row r="11" spans="1:249">
      <c r="A11" s="3" t="s">
        <v>422</v>
      </c>
      <c r="C11" s="3">
        <f>'[1]DE KLERK'!C22</f>
        <v>10</v>
      </c>
      <c r="D11" s="3">
        <f>'[1]DE KLERK'!D22</f>
        <v>9</v>
      </c>
      <c r="E11" s="3">
        <f>'[1]DE KLERK'!E22</f>
        <v>2</v>
      </c>
      <c r="F11" s="3">
        <f>'[1]DE KLERK'!F22</f>
        <v>109</v>
      </c>
      <c r="G11" s="61">
        <f>'[1]DE KLERK'!G22</f>
        <v>26</v>
      </c>
      <c r="H11" s="62">
        <f>'[1]DE KLERK'!H22</f>
        <v>15.571428571428571</v>
      </c>
      <c r="I11" s="3">
        <f>'[1]DE KLERK'!I22</f>
        <v>0</v>
      </c>
      <c r="J11" s="3">
        <f>'[1]DE KLERK'!J22</f>
        <v>0</v>
      </c>
      <c r="K11" s="3">
        <f>'[1]DE KLERK'!K22</f>
        <v>1</v>
      </c>
      <c r="L11" s="3">
        <f>'[1]DE KLERK'!L22</f>
        <v>10</v>
      </c>
      <c r="M11" s="3">
        <f>'[1]DE KLERK'!M22</f>
        <v>0</v>
      </c>
      <c r="O11" s="73">
        <f>'[1]DE KLERK'!O22</f>
        <v>24</v>
      </c>
      <c r="P11" s="3">
        <f>'[1]DE KLERK'!P22</f>
        <v>1</v>
      </c>
      <c r="Q11" s="3">
        <f>'[1]DE KLERK'!Q22</f>
        <v>163</v>
      </c>
      <c r="R11" s="3">
        <f>'[1]DE KLERK'!R22</f>
        <v>7</v>
      </c>
      <c r="S11" s="62">
        <f>'[1]DE KLERK'!S22</f>
        <v>23.285714285714285</v>
      </c>
      <c r="T11" s="61" t="str">
        <f>'[1]DE KLERK'!T22</f>
        <v>2-31</v>
      </c>
      <c r="U11" s="3">
        <f>'[1]DE KLERK'!U22</f>
        <v>0</v>
      </c>
      <c r="V11" s="3">
        <f>'[1]DE KLERK'!V22</f>
        <v>0</v>
      </c>
      <c r="W11" s="3">
        <f>'[1]DE KLERK'!W22</f>
        <v>0</v>
      </c>
      <c r="Y11" s="3">
        <f>'[1]DE KLERK'!Y22</f>
        <v>3</v>
      </c>
      <c r="Z11" s="3">
        <f>'[1]DE KLERK'!Z22</f>
        <v>0</v>
      </c>
      <c r="AA11" s="3">
        <f>'[1]DE KLERK'!AA22</f>
        <v>2</v>
      </c>
      <c r="AC11" s="72">
        <f t="shared" si="0"/>
        <v>6.791666666666667</v>
      </c>
      <c r="AD11" s="72">
        <f t="shared" si="1"/>
        <v>20.571428571428573</v>
      </c>
    </row>
    <row r="12" spans="1:249">
      <c r="A12" s="3" t="s">
        <v>423</v>
      </c>
      <c r="C12" s="3">
        <f>'[1]DUKE-GILES'!C22</f>
        <v>16</v>
      </c>
      <c r="D12" s="3">
        <f>'[1]DUKE-GILES'!D22</f>
        <v>12</v>
      </c>
      <c r="E12" s="3">
        <f>'[1]DUKE-GILES'!E22</f>
        <v>4</v>
      </c>
      <c r="F12" s="3">
        <f>'[1]DUKE-GILES'!F22</f>
        <v>194</v>
      </c>
      <c r="G12" s="61">
        <f>'[1]DUKE-GILES'!G22</f>
        <v>63</v>
      </c>
      <c r="H12" s="62">
        <f>'[1]DUKE-GILES'!H22</f>
        <v>24.25</v>
      </c>
      <c r="I12" s="3">
        <f>'[1]DUKE-GILES'!I22</f>
        <v>0</v>
      </c>
      <c r="J12" s="3">
        <f>'[1]DUKE-GILES'!J22</f>
        <v>1</v>
      </c>
      <c r="K12" s="3">
        <f>'[1]DUKE-GILES'!K22</f>
        <v>4</v>
      </c>
      <c r="L12" s="3">
        <f>'[1]DUKE-GILES'!L22</f>
        <v>14</v>
      </c>
      <c r="M12" s="3">
        <f>'[1]DUKE-GILES'!M22</f>
        <v>0</v>
      </c>
      <c r="O12" s="73">
        <f>'[1]DUKE-GILES'!O22</f>
        <v>101.4</v>
      </c>
      <c r="P12" s="3">
        <f>'[1]DUKE-GILES'!P22</f>
        <v>12</v>
      </c>
      <c r="Q12" s="3">
        <f>'[1]DUKE-GILES'!Q22</f>
        <v>421</v>
      </c>
      <c r="R12" s="3">
        <f>'[1]DUKE-GILES'!R22</f>
        <v>20</v>
      </c>
      <c r="S12" s="62">
        <f>'[1]DUKE-GILES'!S22</f>
        <v>21.05</v>
      </c>
      <c r="T12" s="61" t="str">
        <f>'[1]DUKE-GILES'!T22</f>
        <v>3-38</v>
      </c>
      <c r="U12" s="3">
        <f>'[1]DUKE-GILES'!U22</f>
        <v>0</v>
      </c>
      <c r="V12" s="3">
        <f>'[1]DUKE-GILES'!V22</f>
        <v>0</v>
      </c>
      <c r="W12" s="3">
        <f>'[1]DUKE-GILES'!W22</f>
        <v>0</v>
      </c>
      <c r="Y12" s="3">
        <f>'[1]DUKE-GILES'!Y22</f>
        <v>6</v>
      </c>
      <c r="Z12" s="3">
        <f>'[1]DUKE-GILES'!Z22</f>
        <v>0</v>
      </c>
      <c r="AA12" s="3">
        <f>'[1]DUKE-GILES'!AA22</f>
        <v>0</v>
      </c>
      <c r="AC12" s="72">
        <f t="shared" si="0"/>
        <v>4.1518737672583823</v>
      </c>
      <c r="AD12" s="72">
        <f t="shared" si="1"/>
        <v>30.420000000000005</v>
      </c>
    </row>
    <row r="13" spans="1:249">
      <c r="A13" s="3" t="s">
        <v>424</v>
      </c>
      <c r="C13" s="3">
        <f>[1]FRANKLIN!C22</f>
        <v>101</v>
      </c>
      <c r="D13" s="3">
        <f>[1]FRANKLIN!D22</f>
        <v>83</v>
      </c>
      <c r="E13" s="3">
        <f>[1]FRANKLIN!E22</f>
        <v>12</v>
      </c>
      <c r="F13" s="3">
        <f>[1]FRANKLIN!F22</f>
        <v>1185</v>
      </c>
      <c r="G13" s="61">
        <f>[1]FRANKLIN!G22</f>
        <v>114</v>
      </c>
      <c r="H13" s="62">
        <f>[1]FRANKLIN!H22</f>
        <v>16.690140845070424</v>
      </c>
      <c r="I13" s="3">
        <f>[1]FRANKLIN!I22</f>
        <v>1</v>
      </c>
      <c r="J13" s="3">
        <f>[1]FRANKLIN!J22</f>
        <v>0</v>
      </c>
      <c r="K13" s="3">
        <f>[1]FRANKLIN!K22</f>
        <v>8</v>
      </c>
      <c r="L13" s="3">
        <f>[1]FRANKLIN!L22</f>
        <v>103</v>
      </c>
      <c r="M13" s="3">
        <f>[1]FRANKLIN!M22</f>
        <v>2</v>
      </c>
      <c r="O13" s="73">
        <f>[1]FRANKLIN!O22</f>
        <v>663.1</v>
      </c>
      <c r="P13" s="3">
        <f>[1]FRANKLIN!P22</f>
        <v>110</v>
      </c>
      <c r="Q13" s="3">
        <f>[1]FRANKLIN!Q22</f>
        <v>2691</v>
      </c>
      <c r="R13" s="3">
        <f>[1]FRANKLIN!R22</f>
        <v>114</v>
      </c>
      <c r="S13" s="62">
        <f>[1]FRANKLIN!S22</f>
        <v>23.605263157894736</v>
      </c>
      <c r="T13" s="61" t="str">
        <f>[1]FRANKLIN!T22</f>
        <v>4-10</v>
      </c>
      <c r="U13" s="3">
        <f>[1]FRANKLIN!U22</f>
        <v>0</v>
      </c>
      <c r="V13" s="3">
        <f>[1]FRANKLIN!V22</f>
        <v>0</v>
      </c>
      <c r="W13" s="3">
        <f>[1]FRANKLIN!W22</f>
        <v>0</v>
      </c>
      <c r="Y13" s="3">
        <f>[1]FRANKLIN!Y22</f>
        <v>32</v>
      </c>
      <c r="Z13" s="3">
        <f>[1]FRANKLIN!Z22</f>
        <v>0</v>
      </c>
      <c r="AA13" s="3">
        <f>[1]FRANKLIN!AA22</f>
        <v>3</v>
      </c>
      <c r="AC13" s="72">
        <f t="shared" si="0"/>
        <v>4.0582114311566881</v>
      </c>
      <c r="AD13" s="72">
        <f t="shared" si="1"/>
        <v>34.900000000000006</v>
      </c>
    </row>
    <row r="14" spans="1:249">
      <c r="A14" s="3" t="s">
        <v>425</v>
      </c>
      <c r="C14" s="3">
        <f>[1]GORDON!C22</f>
        <v>23</v>
      </c>
      <c r="D14" s="3">
        <f>[1]GORDON!D22</f>
        <v>14</v>
      </c>
      <c r="E14" s="3">
        <f>[1]GORDON!E22</f>
        <v>5</v>
      </c>
      <c r="F14" s="3">
        <f>[1]GORDON!F22</f>
        <v>47</v>
      </c>
      <c r="G14" s="61">
        <f>[1]GORDON!G22</f>
        <v>17</v>
      </c>
      <c r="H14" s="62">
        <f>[1]GORDON!H22</f>
        <v>5.2222222222222223</v>
      </c>
      <c r="I14" s="3">
        <f>[1]GORDON!I22</f>
        <v>0</v>
      </c>
      <c r="J14" s="3">
        <f>[1]GORDON!J22</f>
        <v>0</v>
      </c>
      <c r="K14" s="3">
        <f>[1]GORDON!K22</f>
        <v>0</v>
      </c>
      <c r="L14" s="3">
        <f>[1]GORDON!L22</f>
        <v>6</v>
      </c>
      <c r="M14" s="3">
        <f>[1]GORDON!M22</f>
        <v>0</v>
      </c>
      <c r="O14" s="73">
        <f>[1]GORDON!O22</f>
        <v>130.19999999999999</v>
      </c>
      <c r="P14" s="3">
        <f>[1]GORDON!P22</f>
        <v>9</v>
      </c>
      <c r="Q14" s="3">
        <f>[1]GORDON!Q22</f>
        <v>631</v>
      </c>
      <c r="R14" s="3">
        <f>[1]GORDON!R22</f>
        <v>20</v>
      </c>
      <c r="S14" s="62">
        <f>[1]GORDON!S22</f>
        <v>31.55</v>
      </c>
      <c r="T14" s="61" t="str">
        <f>[1]GORDON!T22</f>
        <v>3-51</v>
      </c>
      <c r="U14" s="3">
        <f>[1]GORDON!U22</f>
        <v>0</v>
      </c>
      <c r="V14" s="3">
        <f>[1]GORDON!V22</f>
        <v>0</v>
      </c>
      <c r="W14" s="3">
        <f>[1]GORDON!W22</f>
        <v>0</v>
      </c>
      <c r="Y14" s="3">
        <f>[1]GORDON!Y22</f>
        <v>3</v>
      </c>
      <c r="Z14" s="3">
        <f>[1]GORDON!Z22</f>
        <v>0</v>
      </c>
      <c r="AA14" s="3">
        <f>[1]GORDON!AA22</f>
        <v>0</v>
      </c>
      <c r="AC14" s="72">
        <f t="shared" si="0"/>
        <v>4.8463901689708146</v>
      </c>
      <c r="AD14" s="72">
        <f t="shared" si="1"/>
        <v>39.059999999999995</v>
      </c>
    </row>
    <row r="15" spans="1:249">
      <c r="A15" s="3" t="s">
        <v>426</v>
      </c>
      <c r="C15" s="3">
        <f>'[1]HIRANI D'!C22</f>
        <v>30</v>
      </c>
      <c r="D15" s="3">
        <f>'[1]HIRANI D'!D22</f>
        <v>27</v>
      </c>
      <c r="E15" s="3">
        <f>'[1]HIRANI D'!E22</f>
        <v>0</v>
      </c>
      <c r="F15" s="3">
        <f>'[1]HIRANI D'!F22</f>
        <v>143</v>
      </c>
      <c r="G15" s="61">
        <f>'[1]HIRANI D'!G22</f>
        <v>32</v>
      </c>
      <c r="H15" s="62">
        <f>'[1]HIRANI D'!H22</f>
        <v>5.2962962962962967</v>
      </c>
      <c r="I15" s="3">
        <f>'[1]HIRANI D'!I22</f>
        <v>0</v>
      </c>
      <c r="J15" s="3">
        <f>'[1]HIRANI D'!J22</f>
        <v>0</v>
      </c>
      <c r="K15" s="3">
        <f>'[1]HIRANI D'!K22</f>
        <v>1</v>
      </c>
      <c r="L15" s="3">
        <f>'[1]HIRANI D'!L22</f>
        <v>22</v>
      </c>
      <c r="M15" s="3">
        <f>'[1]HIRANI D'!M22</f>
        <v>0</v>
      </c>
      <c r="O15" s="73">
        <f>'[1]HIRANI D'!O22</f>
        <v>0</v>
      </c>
      <c r="P15" s="3">
        <f>'[1]HIRANI D'!P22</f>
        <v>0</v>
      </c>
      <c r="Q15" s="3">
        <f>'[1]HIRANI D'!Q22</f>
        <v>0</v>
      </c>
      <c r="R15" s="3">
        <f>'[1]HIRANI D'!R22</f>
        <v>0</v>
      </c>
      <c r="S15" s="61">
        <f>'[1]HIRANI D'!S22</f>
        <v>0</v>
      </c>
      <c r="T15" s="61">
        <f>'[1]HIRANI D'!T22</f>
        <v>0</v>
      </c>
      <c r="U15" s="3">
        <f>'[1]HIRANI D'!U22</f>
        <v>0</v>
      </c>
      <c r="V15" s="3">
        <f>'[1]HIRANI D'!V22</f>
        <v>0</v>
      </c>
      <c r="W15" s="3">
        <f>'[1]HIRANI D'!W22</f>
        <v>0</v>
      </c>
      <c r="Y15" s="3">
        <f>'[1]HIRANI D'!Y22</f>
        <v>8</v>
      </c>
      <c r="Z15" s="3">
        <f>'[1]HIRANI D'!Z22</f>
        <v>0</v>
      </c>
      <c r="AA15" s="3">
        <f>'[1]HIRANI D'!AA22</f>
        <v>2</v>
      </c>
      <c r="AC15" s="72">
        <v>0</v>
      </c>
      <c r="AD15" s="72">
        <v>0</v>
      </c>
    </row>
    <row r="16" spans="1:249">
      <c r="A16" s="3" t="s">
        <v>427</v>
      </c>
      <c r="C16" s="3">
        <f>'[1]HIRANI K'!C22</f>
        <v>31</v>
      </c>
      <c r="D16" s="3">
        <f>'[1]HIRANI K'!D22</f>
        <v>30</v>
      </c>
      <c r="E16" s="3">
        <f>'[1]HIRANI K'!E22</f>
        <v>5</v>
      </c>
      <c r="F16" s="3">
        <f>'[1]HIRANI K'!F22</f>
        <v>401</v>
      </c>
      <c r="G16" s="61">
        <f>'[1]HIRANI K'!G22</f>
        <v>54</v>
      </c>
      <c r="H16" s="62">
        <f>'[1]HIRANI K'!H22</f>
        <v>16.04</v>
      </c>
      <c r="I16" s="3">
        <f>'[1]HIRANI K'!I22</f>
        <v>0</v>
      </c>
      <c r="J16" s="3">
        <f>'[1]HIRANI K'!J22</f>
        <v>3</v>
      </c>
      <c r="K16" s="3">
        <f>'[1]HIRANI K'!K22</f>
        <v>12</v>
      </c>
      <c r="L16" s="3">
        <f>'[1]HIRANI K'!L22</f>
        <v>46</v>
      </c>
      <c r="M16" s="3">
        <f>'[1]HIRANI K'!M22</f>
        <v>1</v>
      </c>
      <c r="O16" s="73">
        <f>'[1]HIRANI K'!O22</f>
        <v>0</v>
      </c>
      <c r="P16" s="3">
        <f>'[1]HIRANI K'!P22</f>
        <v>0</v>
      </c>
      <c r="Q16" s="3">
        <f>'[1]HIRANI K'!Q22</f>
        <v>0</v>
      </c>
      <c r="R16" s="3">
        <f>'[1]HIRANI K'!R22</f>
        <v>0</v>
      </c>
      <c r="S16" s="61">
        <f>'[1]HIRANI K'!S22</f>
        <v>0</v>
      </c>
      <c r="T16" s="61">
        <f>'[1]HIRANI K'!T22</f>
        <v>0</v>
      </c>
      <c r="U16" s="3">
        <f>'[1]HIRANI K'!U22</f>
        <v>0</v>
      </c>
      <c r="V16" s="3">
        <f>'[1]HIRANI K'!V22</f>
        <v>0</v>
      </c>
      <c r="W16" s="3">
        <f>'[1]HIRANI K'!W22</f>
        <v>0</v>
      </c>
      <c r="Y16" s="3">
        <f>'[1]HIRANI K'!Y22</f>
        <v>10</v>
      </c>
      <c r="Z16" s="3">
        <f>'[1]HIRANI K'!Z22</f>
        <v>8</v>
      </c>
      <c r="AA16" s="3">
        <f>'[1]HIRANI K'!AA22</f>
        <v>0</v>
      </c>
      <c r="AC16" s="72">
        <v>0</v>
      </c>
      <c r="AD16" s="72">
        <v>0</v>
      </c>
    </row>
    <row r="17" spans="1:30">
      <c r="A17" s="3" t="s">
        <v>428</v>
      </c>
      <c r="C17" s="3">
        <f>'[1] JONES P'!C22</f>
        <v>493</v>
      </c>
      <c r="D17" s="3">
        <f>'[1] JONES P'!D22</f>
        <v>347</v>
      </c>
      <c r="E17" s="3">
        <f>'[1] JONES P'!E22</f>
        <v>105</v>
      </c>
      <c r="F17" s="3">
        <f>'[1] JONES P'!F22</f>
        <v>3079</v>
      </c>
      <c r="G17" s="61">
        <f>'[1] JONES P'!G22</f>
        <v>64</v>
      </c>
      <c r="H17" s="62">
        <f>'[1] JONES P'!H22</f>
        <v>12.723140495867769</v>
      </c>
      <c r="I17" s="3">
        <f>'[1] JONES P'!I22</f>
        <v>0</v>
      </c>
      <c r="J17" s="3">
        <f>'[1] JONES P'!J22</f>
        <v>2</v>
      </c>
      <c r="K17" s="3">
        <f>'[1] JONES P'!K22</f>
        <v>20</v>
      </c>
      <c r="L17" s="3">
        <f>'[1] JONES P'!L22</f>
        <v>330</v>
      </c>
      <c r="M17" s="3">
        <f>'[1] JONES P'!M22</f>
        <v>46</v>
      </c>
      <c r="O17" s="73">
        <f>'[1] JONES P'!O22</f>
        <v>3045</v>
      </c>
      <c r="P17" s="3">
        <f>'[1] JONES P'!P22</f>
        <v>504</v>
      </c>
      <c r="Q17" s="3">
        <f>'[1] JONES P'!Q22</f>
        <v>10925</v>
      </c>
      <c r="R17" s="3">
        <f>'[1] JONES P'!R22</f>
        <v>508</v>
      </c>
      <c r="S17" s="62">
        <f>'[1] JONES P'!S22</f>
        <v>21.505905511811022</v>
      </c>
      <c r="T17" s="61" t="str">
        <f>'[1] JONES P'!T22</f>
        <v>6-13</v>
      </c>
      <c r="U17" s="3">
        <f>'[1] JONES P'!U22</f>
        <v>6</v>
      </c>
      <c r="V17" s="3">
        <f>'[1] JONES P'!V22</f>
        <v>161</v>
      </c>
      <c r="W17" s="3">
        <f>'[1] JONES P'!W22</f>
        <v>39</v>
      </c>
      <c r="Y17" s="3">
        <f>'[1] JONES P'!Y22</f>
        <v>129</v>
      </c>
      <c r="Z17" s="3">
        <f>'[1] JONES P'!Z22</f>
        <v>0</v>
      </c>
      <c r="AA17" s="3">
        <f>'[1] JONES P'!AA22</f>
        <v>15.5</v>
      </c>
      <c r="AC17" s="72">
        <f>Q17/O17</f>
        <v>3.5878489326765188</v>
      </c>
      <c r="AD17" s="72">
        <f>(O17*6)/R17</f>
        <v>35.964566929133859</v>
      </c>
    </row>
    <row r="18" spans="1:30">
      <c r="A18" s="3" t="s">
        <v>429</v>
      </c>
      <c r="C18" s="3">
        <f>'[1]KNAPPETT J'!C22</f>
        <v>103</v>
      </c>
      <c r="D18" s="3">
        <f>'[1]KNAPPETT J'!D22</f>
        <v>100</v>
      </c>
      <c r="E18" s="3">
        <f>'[1]KNAPPETT J'!E22</f>
        <v>12</v>
      </c>
      <c r="F18" s="3">
        <f>'[1]KNAPPETT J'!F22</f>
        <v>3424</v>
      </c>
      <c r="G18" s="61" t="str">
        <f>'[1]KNAPPETT J'!G22</f>
        <v>151*</v>
      </c>
      <c r="H18" s="62">
        <f>'[1]KNAPPETT J'!H22</f>
        <v>38.909090909090907</v>
      </c>
      <c r="I18" s="3">
        <f>'[1]KNAPPETT J'!I22</f>
        <v>5</v>
      </c>
      <c r="J18" s="3">
        <f>'[1]KNAPPETT J'!J22</f>
        <v>25</v>
      </c>
      <c r="K18" s="3">
        <f>'[1]KNAPPETT J'!K22</f>
        <v>32</v>
      </c>
      <c r="L18" s="3">
        <f>'[1]KNAPPETT J'!L22</f>
        <v>364</v>
      </c>
      <c r="M18" s="3">
        <f>'[1]KNAPPETT J'!M22</f>
        <v>7</v>
      </c>
      <c r="O18" s="73">
        <f>'[1]KNAPPETT J'!O22</f>
        <v>578</v>
      </c>
      <c r="P18" s="3">
        <f>'[1]KNAPPETT J'!P22</f>
        <v>81</v>
      </c>
      <c r="Q18" s="3">
        <f>'[1]KNAPPETT J'!Q22</f>
        <v>2099</v>
      </c>
      <c r="R18" s="3">
        <f>'[1]KNAPPETT J'!R22</f>
        <v>125</v>
      </c>
      <c r="S18" s="62">
        <f>'[1]KNAPPETT J'!S22</f>
        <v>16.792000000000002</v>
      </c>
      <c r="T18" s="61" t="str">
        <f>'[1]KNAPPETT J'!T22</f>
        <v>4-20</v>
      </c>
      <c r="U18" s="3">
        <f>'[1]KNAPPETT J'!U22</f>
        <v>1</v>
      </c>
      <c r="V18" s="3">
        <f>'[1]KNAPPETT J'!V22</f>
        <v>38</v>
      </c>
      <c r="W18" s="3">
        <f>'[1]KNAPPETT J'!W22</f>
        <v>20</v>
      </c>
      <c r="Y18" s="3">
        <f>'[1]KNAPPETT J'!Y22</f>
        <v>44</v>
      </c>
      <c r="Z18" s="3">
        <f>'[1]KNAPPETT J'!Z22</f>
        <v>0</v>
      </c>
      <c r="AA18" s="3">
        <f>'[1]KNAPPETT J'!AA22</f>
        <v>8.5</v>
      </c>
      <c r="AC18" s="72">
        <f t="shared" si="0"/>
        <v>3.6314878892733562</v>
      </c>
      <c r="AD18" s="72">
        <f t="shared" si="1"/>
        <v>27.744</v>
      </c>
    </row>
    <row r="19" spans="1:30">
      <c r="A19" s="3" t="s">
        <v>430</v>
      </c>
      <c r="C19" s="3">
        <f>'[1]KNAPPETT P'!C22</f>
        <v>241</v>
      </c>
      <c r="D19" s="3">
        <f>'[1]KNAPPETT P'!D22</f>
        <v>194</v>
      </c>
      <c r="E19" s="3">
        <f>'[1]KNAPPETT P'!E22</f>
        <v>44</v>
      </c>
      <c r="F19" s="3">
        <f>'[1]KNAPPETT P'!F22</f>
        <v>3395</v>
      </c>
      <c r="G19" s="61">
        <f>'[1]KNAPPETT P'!G22</f>
        <v>114</v>
      </c>
      <c r="H19" s="62">
        <f>'[1]KNAPPETT P'!H22</f>
        <v>22.633333333333333</v>
      </c>
      <c r="I19" s="3">
        <f>'[1]KNAPPETT P'!I22</f>
        <v>1</v>
      </c>
      <c r="J19" s="3">
        <f>'[1]KNAPPETT P'!J22</f>
        <v>15</v>
      </c>
      <c r="K19" s="3">
        <f>'[1]KNAPPETT P'!K22</f>
        <v>22</v>
      </c>
      <c r="L19" s="3">
        <f>'[1]KNAPPETT P'!L22</f>
        <v>307</v>
      </c>
      <c r="M19" s="3">
        <f>'[1]KNAPPETT P'!M22</f>
        <v>6</v>
      </c>
      <c r="O19" s="73">
        <f>'[1]KNAPPETT P'!O22</f>
        <v>2000.4</v>
      </c>
      <c r="P19" s="3">
        <f>'[1]KNAPPETT P'!P22</f>
        <v>343</v>
      </c>
      <c r="Q19" s="3">
        <f>'[1]KNAPPETT P'!Q22</f>
        <v>6642</v>
      </c>
      <c r="R19" s="3">
        <f>'[1]KNAPPETT P'!R22</f>
        <v>457</v>
      </c>
      <c r="S19" s="62">
        <f>'[1]KNAPPETT P'!S22</f>
        <v>14.533916849015318</v>
      </c>
      <c r="T19" s="61" t="str">
        <f>'[1]KNAPPETT P'!T22</f>
        <v>6-8</v>
      </c>
      <c r="U19" s="3">
        <f>'[1]KNAPPETT P'!U22</f>
        <v>14</v>
      </c>
      <c r="V19" s="3">
        <f>'[1]KNAPPETT P'!V22</f>
        <v>58</v>
      </c>
      <c r="W19" s="3">
        <f>'[1]KNAPPETT P'!W22</f>
        <v>3</v>
      </c>
      <c r="X19" s="3"/>
      <c r="Y19" s="3">
        <f>'[1]KNAPPETT P'!Y22</f>
        <v>61</v>
      </c>
      <c r="Z19" s="3">
        <f>'[1]KNAPPETT P'!Z22</f>
        <v>0</v>
      </c>
      <c r="AA19" s="3">
        <f>'[1]KNAPPETT P'!AA22</f>
        <v>6.5</v>
      </c>
      <c r="AC19" s="65">
        <f t="shared" si="0"/>
        <v>3.3203359328134372</v>
      </c>
      <c r="AD19" s="65">
        <f t="shared" si="1"/>
        <v>26.263457330415758</v>
      </c>
    </row>
    <row r="20" spans="1:30">
      <c r="A20" s="3" t="s">
        <v>431</v>
      </c>
      <c r="C20" s="3">
        <f>[1]LEWIS!C22</f>
        <v>30</v>
      </c>
      <c r="D20" s="3">
        <f>[1]LEWIS!D22</f>
        <v>30</v>
      </c>
      <c r="E20" s="3">
        <f>[1]LEWIS!E22</f>
        <v>11</v>
      </c>
      <c r="F20" s="3">
        <f>[1]LEWIS!F22</f>
        <v>1666</v>
      </c>
      <c r="G20" s="61" t="str">
        <f>[1]LEWIS!G22</f>
        <v>130*</v>
      </c>
      <c r="H20" s="62">
        <f>[1]LEWIS!H22</f>
        <v>87.684210526315795</v>
      </c>
      <c r="I20" s="3">
        <f>[1]LEWIS!I22</f>
        <v>5</v>
      </c>
      <c r="J20" s="3">
        <f>[1]LEWIS!J22</f>
        <v>10</v>
      </c>
      <c r="K20" s="3">
        <f>[1]LEWIS!K22</f>
        <v>10</v>
      </c>
      <c r="L20" s="3">
        <f>[1]LEWIS!L22</f>
        <v>193</v>
      </c>
      <c r="M20" s="3">
        <f>[1]LEWIS!M22</f>
        <v>1</v>
      </c>
      <c r="O20" s="73">
        <f>[1]LEWIS!O22</f>
        <v>0</v>
      </c>
      <c r="P20" s="3">
        <f>[1]LEWIS!P22</f>
        <v>0</v>
      </c>
      <c r="Q20" s="3">
        <f>[1]LEWIS!Q22</f>
        <v>0</v>
      </c>
      <c r="R20" s="3">
        <f>[1]LEWIS!R22</f>
        <v>0</v>
      </c>
      <c r="S20" s="3">
        <f>[1]LEWIS!S22</f>
        <v>0</v>
      </c>
      <c r="T20" s="3">
        <f>[1]LEWIS!T22</f>
        <v>0</v>
      </c>
      <c r="U20" s="3">
        <f>[1]LEWIS!U22</f>
        <v>0</v>
      </c>
      <c r="V20" s="3">
        <f>[1]LEWIS!V22</f>
        <v>0</v>
      </c>
      <c r="W20" s="3">
        <f>[1]LEWIS!W22</f>
        <v>0</v>
      </c>
      <c r="Y20" s="74">
        <f>[1]LEWIS!Z22</f>
        <v>11</v>
      </c>
      <c r="Z20" s="74">
        <f>[1]LEWIS!AC22</f>
        <v>0</v>
      </c>
      <c r="AA20" s="74">
        <f>[1]LEWIS!AB22</f>
        <v>0</v>
      </c>
      <c r="AC20" s="72">
        <v>0</v>
      </c>
      <c r="AD20" s="72">
        <v>0</v>
      </c>
    </row>
    <row r="21" spans="1:30">
      <c r="A21" s="3" t="s">
        <v>432</v>
      </c>
      <c r="C21" s="3">
        <f>'[1]PATEL An'!C22</f>
        <v>99</v>
      </c>
      <c r="D21" s="3">
        <f>'[1]PATEL An'!D22</f>
        <v>81</v>
      </c>
      <c r="E21" s="3">
        <f>'[1]PATEL An'!E22</f>
        <v>10</v>
      </c>
      <c r="F21" s="3">
        <f>'[1]PATEL An'!F22</f>
        <v>811</v>
      </c>
      <c r="G21" s="61" t="str">
        <f>'[1]PATEL An'!G22</f>
        <v>74*</v>
      </c>
      <c r="H21" s="62">
        <f>'[1]PATEL An'!H22</f>
        <v>11.422535211267606</v>
      </c>
      <c r="I21" s="3">
        <f>'[1]PATEL An'!I22</f>
        <v>0</v>
      </c>
      <c r="J21" s="3">
        <f>'[1]PATEL An'!J22</f>
        <v>1</v>
      </c>
      <c r="K21" s="3">
        <f>'[1]PATEL An'!K22</f>
        <v>5</v>
      </c>
      <c r="L21" s="3">
        <f>'[1]PATEL An'!L22</f>
        <v>56</v>
      </c>
      <c r="M21" s="3">
        <f>'[1]PATEL An'!M22</f>
        <v>5</v>
      </c>
      <c r="O21" s="73">
        <f>'[1]PATEL An'!O22</f>
        <v>406.4</v>
      </c>
      <c r="P21" s="3">
        <f>'[1]PATEL An'!P22</f>
        <v>48</v>
      </c>
      <c r="Q21" s="3">
        <f>'[1]PATEL An'!Q22</f>
        <v>1862</v>
      </c>
      <c r="R21" s="3">
        <f>'[1]PATEL An'!R22</f>
        <v>68</v>
      </c>
      <c r="S21" s="62">
        <f>'[1]PATEL An'!S22</f>
        <v>27.382352941176471</v>
      </c>
      <c r="T21" s="61" t="str">
        <f>'[1]PATEL An'!T22</f>
        <v>5-22</v>
      </c>
      <c r="U21" s="3">
        <f>'[1]PATEL An'!U22</f>
        <v>1</v>
      </c>
      <c r="V21" s="3">
        <f>'[1]PATEL An'!V22</f>
        <v>4</v>
      </c>
      <c r="W21" s="3">
        <f>'[1]PATEL An'!W22</f>
        <v>0</v>
      </c>
      <c r="Y21" s="3">
        <f>'[1]PATEL An'!Y22</f>
        <v>14</v>
      </c>
      <c r="Z21" s="3">
        <f>'[1]PATEL An'!Z22</f>
        <v>0</v>
      </c>
      <c r="AA21" s="3">
        <f>'[1]PATEL An'!AA22</f>
        <v>4</v>
      </c>
      <c r="AC21" s="72">
        <f t="shared" si="0"/>
        <v>4.5816929133858268</v>
      </c>
      <c r="AD21" s="72">
        <f t="shared" si="1"/>
        <v>35.858823529411758</v>
      </c>
    </row>
    <row r="22" spans="1:30">
      <c r="A22" s="3" t="s">
        <v>433</v>
      </c>
      <c r="C22" s="3">
        <f>'[1]PATEL B'!C22</f>
        <v>30</v>
      </c>
      <c r="D22" s="3">
        <f>'[1]PATEL B'!D22</f>
        <v>27</v>
      </c>
      <c r="E22" s="3">
        <f>'[1]PATEL B'!E22</f>
        <v>1</v>
      </c>
      <c r="F22" s="3">
        <f>'[1]PATEL B'!F22</f>
        <v>314</v>
      </c>
      <c r="G22" s="61">
        <f>'[1]PATEL B'!G22</f>
        <v>51</v>
      </c>
      <c r="H22" s="62">
        <f>'[1]PATEL B'!H22</f>
        <v>12.076923076923077</v>
      </c>
      <c r="I22" s="3">
        <f>'[1]PATEL B'!I22</f>
        <v>0</v>
      </c>
      <c r="J22" s="3">
        <f>'[1]PATEL B'!J22</f>
        <v>1</v>
      </c>
      <c r="K22" s="3">
        <f>'[1]PATEL B'!K22</f>
        <v>8</v>
      </c>
      <c r="L22" s="3">
        <f>'[1]PATEL B'!L22</f>
        <v>43</v>
      </c>
      <c r="M22" s="3">
        <f>'[1]PATEL B'!M22</f>
        <v>0</v>
      </c>
      <c r="O22" s="73">
        <f>'[1]PATEL B'!O22</f>
        <v>52.1</v>
      </c>
      <c r="P22" s="3">
        <f>'[1]PATEL B'!P22</f>
        <v>3</v>
      </c>
      <c r="Q22" s="75">
        <f>'[1]PATEL B'!Q22</f>
        <v>335</v>
      </c>
      <c r="R22" s="75">
        <f>'[1]PATEL B'!R22</f>
        <v>9</v>
      </c>
      <c r="S22" s="62">
        <f>'[1]PATEL B'!S22</f>
        <v>37.222222222222221</v>
      </c>
      <c r="T22" s="73" t="str">
        <f>'[1]PATEL B'!T22</f>
        <v>2-13</v>
      </c>
      <c r="U22" s="3">
        <f>'[1]PATEL B'!U22</f>
        <v>0</v>
      </c>
      <c r="V22" s="3">
        <f>'[1]PATEL B'!U22</f>
        <v>0</v>
      </c>
      <c r="W22" s="3">
        <f>'[1]PATEL B'!V22</f>
        <v>0</v>
      </c>
      <c r="Y22" s="3">
        <f>'[1]PATEL B'!Y22</f>
        <v>19</v>
      </c>
      <c r="Z22" s="3">
        <f>'[1]PATEL B'!Z22</f>
        <v>0</v>
      </c>
      <c r="AA22" s="3">
        <f>'[1]PATEL B'!AA22</f>
        <v>2</v>
      </c>
      <c r="AC22" s="72">
        <f t="shared" si="0"/>
        <v>6.4299424184261031</v>
      </c>
      <c r="AD22" s="72">
        <f t="shared" si="1"/>
        <v>34.733333333333334</v>
      </c>
    </row>
    <row r="23" spans="1:30">
      <c r="A23" s="3" t="s">
        <v>434</v>
      </c>
      <c r="C23" s="3">
        <f>[1]PENNICOTT!C22</f>
        <v>415</v>
      </c>
      <c r="D23" s="3">
        <f>[1]PENNICOTT!D22</f>
        <v>255</v>
      </c>
      <c r="E23" s="3">
        <f>[1]PENNICOTT!E22</f>
        <v>72</v>
      </c>
      <c r="F23" s="3">
        <f>[1]PENNICOTT!F22</f>
        <v>1396</v>
      </c>
      <c r="G23" s="61">
        <f>[1]PENNICOTT!G22</f>
        <v>45</v>
      </c>
      <c r="H23" s="62">
        <f>[1]PENNICOTT!H22</f>
        <v>7.6284153005464477</v>
      </c>
      <c r="I23" s="3">
        <f>[1]PENNICOTT!I22</f>
        <v>0</v>
      </c>
      <c r="J23" s="3">
        <f>[1]PENNICOTT!J22</f>
        <v>0</v>
      </c>
      <c r="K23" s="3">
        <f>[1]PENNICOTT!K22</f>
        <v>3</v>
      </c>
      <c r="L23" s="3">
        <f>[1]PENNICOTT!L22</f>
        <v>133</v>
      </c>
      <c r="M23" s="3">
        <f>[1]PENNICOTT!M22</f>
        <v>56</v>
      </c>
      <c r="O23" s="73">
        <f>[1]PENNICOTT!O22</f>
        <v>160.30000000000001</v>
      </c>
      <c r="P23" s="3">
        <f>[1]PENNICOTT!P22</f>
        <v>20</v>
      </c>
      <c r="Q23" s="3">
        <f>[1]PENNICOTT!Q22</f>
        <v>671</v>
      </c>
      <c r="R23" s="3">
        <f>[1]PENNICOTT!R22</f>
        <v>41</v>
      </c>
      <c r="S23" s="62">
        <f>[1]PENNICOTT!S22</f>
        <v>16.365853658536587</v>
      </c>
      <c r="T23" s="61" t="str">
        <f>[1]PENNICOTT!T22</f>
        <v>7-33</v>
      </c>
      <c r="U23" s="3">
        <f>[1]PENNICOTT!U22</f>
        <v>3</v>
      </c>
      <c r="V23" s="3">
        <f>[1]PENNICOTT!V22</f>
        <v>18</v>
      </c>
      <c r="W23" s="3">
        <f>[1]PENNICOTT!W22</f>
        <v>0</v>
      </c>
      <c r="Y23" s="3">
        <f>[1]PENNICOTT!Y22</f>
        <v>154</v>
      </c>
      <c r="Z23" s="3">
        <f>[1]PENNICOTT!Z22</f>
        <v>64</v>
      </c>
      <c r="AA23" s="3">
        <f>[1]PENNICOTT!AA22</f>
        <v>19</v>
      </c>
      <c r="AC23" s="72">
        <f t="shared" si="0"/>
        <v>4.1859014348097316</v>
      </c>
      <c r="AD23" s="72">
        <f t="shared" si="1"/>
        <v>23.458536585365856</v>
      </c>
    </row>
    <row r="24" spans="1:30">
      <c r="A24" s="3" t="s">
        <v>435</v>
      </c>
      <c r="C24" s="3">
        <f>[1]PERRIN!C22</f>
        <v>14</v>
      </c>
      <c r="D24" s="3">
        <f>[1]PERRIN!D22</f>
        <v>14</v>
      </c>
      <c r="E24" s="3">
        <f>[1]PERRIN!E22</f>
        <v>1</v>
      </c>
      <c r="F24" s="3">
        <f>[1]PERRIN!F22</f>
        <v>543</v>
      </c>
      <c r="G24" s="61" t="str">
        <f>[1]PERRIN!G22</f>
        <v>117*</v>
      </c>
      <c r="H24" s="62">
        <f>[1]PERRIN!H22</f>
        <v>41.769230769230766</v>
      </c>
      <c r="I24" s="3">
        <f>[1]PERRIN!I22</f>
        <v>1</v>
      </c>
      <c r="J24" s="3">
        <f>[1]PERRIN!J22</f>
        <v>3</v>
      </c>
      <c r="K24" s="3">
        <f>[1]PERRIN!K22</f>
        <v>1</v>
      </c>
      <c r="L24" s="3">
        <f>[1]PERRIN!L22</f>
        <v>72</v>
      </c>
      <c r="M24" s="3">
        <f>[1]PERRIN!M22</f>
        <v>0</v>
      </c>
      <c r="O24" s="73">
        <f>[1]PERRIN!O22</f>
        <v>52.3</v>
      </c>
      <c r="P24" s="3">
        <f>[1]PERRIN!P22</f>
        <v>4</v>
      </c>
      <c r="Q24" s="3">
        <f>[1]PERRIN!Q22</f>
        <v>344</v>
      </c>
      <c r="R24" s="3">
        <f>[1]PERRIN!R22</f>
        <v>12</v>
      </c>
      <c r="S24" s="3">
        <f>[1]PERRIN!S22</f>
        <v>28.666666666666668</v>
      </c>
      <c r="T24" s="61" t="str">
        <f>[1]PERRIN!T22</f>
        <v>3-26</v>
      </c>
      <c r="U24" s="3">
        <f>[1]PERRIN!U22</f>
        <v>0</v>
      </c>
      <c r="V24" s="3">
        <f>[1]PERRIN!V22</f>
        <v>0</v>
      </c>
      <c r="W24" s="3">
        <f>[1]PERRIN!W22</f>
        <v>0</v>
      </c>
      <c r="Y24" s="3">
        <f>[1]PERRIN!Y22</f>
        <v>5</v>
      </c>
      <c r="Z24" s="3">
        <f>[1]PERRIN!Z22</f>
        <v>0</v>
      </c>
      <c r="AA24" s="3">
        <f>[1]PERRIN!AA22</f>
        <v>1</v>
      </c>
      <c r="AC24" s="72">
        <f t="shared" si="0"/>
        <v>6.5774378585086044</v>
      </c>
      <c r="AD24" s="72">
        <f t="shared" si="1"/>
        <v>26.149999999999995</v>
      </c>
    </row>
    <row r="25" spans="1:30">
      <c r="A25" s="3" t="s">
        <v>436</v>
      </c>
      <c r="C25" s="3">
        <f>[1]PLIMMER!C22</f>
        <v>10</v>
      </c>
      <c r="D25" s="3">
        <f>[1]PLIMMER!D22</f>
        <v>10</v>
      </c>
      <c r="E25" s="3">
        <f>[1]PLIMMER!E22</f>
        <v>2</v>
      </c>
      <c r="F25" s="3">
        <f>[1]PLIMMER!F22</f>
        <v>225</v>
      </c>
      <c r="G25" s="61">
        <f>[1]PLIMMER!G22</f>
        <v>57</v>
      </c>
      <c r="H25" s="62">
        <f>[1]PLIMMER!H22</f>
        <v>28.125</v>
      </c>
      <c r="I25" s="3">
        <f>[1]PLIMMER!I22</f>
        <v>0</v>
      </c>
      <c r="J25" s="3">
        <f>[1]PLIMMER!J22</f>
        <v>2</v>
      </c>
      <c r="K25" s="3">
        <f>[1]PLIMMER!K22</f>
        <v>0</v>
      </c>
      <c r="L25" s="3">
        <f>[1]PLIMMER!L22</f>
        <v>27</v>
      </c>
      <c r="M25" s="3">
        <f>[1]PLIMMER!M22</f>
        <v>0</v>
      </c>
      <c r="O25" s="73">
        <f>[1]PLIMMER!O22</f>
        <v>20</v>
      </c>
      <c r="P25" s="3">
        <f>[1]PLIMMER!P22</f>
        <v>0</v>
      </c>
      <c r="Q25" s="3">
        <f>[1]PLIMMER!Q22</f>
        <v>128</v>
      </c>
      <c r="R25" s="3">
        <f>[1]PLIMMER!R22</f>
        <v>5</v>
      </c>
      <c r="S25" s="3">
        <f>[1]PLIMMER!S22</f>
        <v>25.6</v>
      </c>
      <c r="T25" s="61" t="str">
        <f>[1]PLIMMER!T22</f>
        <v>3-37</v>
      </c>
      <c r="U25" s="3">
        <f>[1]PLIMMER!U22</f>
        <v>0</v>
      </c>
      <c r="V25" s="3">
        <f>[1]PLIMMER!V22</f>
        <v>0</v>
      </c>
      <c r="W25" s="3">
        <f>[1]PLIMMER!W22</f>
        <v>0</v>
      </c>
      <c r="Y25" s="3">
        <f>[1]PLIMMER!Y22</f>
        <v>6</v>
      </c>
      <c r="Z25" s="3">
        <f>[1]PLIMMER!Z22</f>
        <v>0</v>
      </c>
      <c r="AA25" s="3">
        <f>[1]PLIMMER!AA22</f>
        <v>1</v>
      </c>
      <c r="AC25" s="72">
        <f t="shared" si="0"/>
        <v>6.4</v>
      </c>
      <c r="AD25" s="72">
        <f t="shared" si="1"/>
        <v>24</v>
      </c>
    </row>
    <row r="26" spans="1:30">
      <c r="A26" s="3" t="s">
        <v>437</v>
      </c>
      <c r="C26" s="3">
        <f>'[1]SHAH Ka'!C22</f>
        <v>76</v>
      </c>
      <c r="D26" s="3">
        <f>'[1]SHAH Ka'!D22</f>
        <v>41</v>
      </c>
      <c r="E26" s="3">
        <f>'[1]SHAH Ka'!E22</f>
        <v>18</v>
      </c>
      <c r="F26" s="3">
        <f>'[1]SHAH Ka'!F22</f>
        <v>99</v>
      </c>
      <c r="G26" s="61" t="str">
        <f>'[1]SHAH Ka'!G22</f>
        <v>13*</v>
      </c>
      <c r="H26" s="62">
        <f>'[1]SHAH Ka'!H22</f>
        <v>4.3043478260869561</v>
      </c>
      <c r="I26" s="3">
        <f>'[1]SHAH Ka'!I22</f>
        <v>0</v>
      </c>
      <c r="J26" s="3">
        <f>'[1]SHAH Ka'!J22</f>
        <v>0</v>
      </c>
      <c r="K26" s="3">
        <f>'[1]SHAH Ka'!K22</f>
        <v>0</v>
      </c>
      <c r="L26" s="3">
        <f>'[1]SHAH Ka'!L22</f>
        <v>8</v>
      </c>
      <c r="M26" s="3">
        <f>'[1]SHAH Ka'!M22</f>
        <v>5</v>
      </c>
      <c r="O26" s="73">
        <f>'[1]SHAH Ka'!O22</f>
        <v>64</v>
      </c>
      <c r="P26" s="3">
        <f>'[1]SHAH Ka'!P22</f>
        <v>3</v>
      </c>
      <c r="Q26" s="3">
        <f>'[1]SHAH Ka'!Q22</f>
        <v>467</v>
      </c>
      <c r="R26" s="3">
        <f>'[1]SHAH Ka'!R22</f>
        <v>13</v>
      </c>
      <c r="S26" s="62">
        <f>'[1]SHAH Ka'!S22</f>
        <v>35.92307692307692</v>
      </c>
      <c r="T26" s="61" t="str">
        <f>'[1]SHAH Ka'!T22</f>
        <v>3-15</v>
      </c>
      <c r="U26" s="3">
        <f>'[1]SHAH Ka'!U22</f>
        <v>0</v>
      </c>
      <c r="V26" s="3">
        <f>'[1]SHAH Ka'!V22</f>
        <v>0</v>
      </c>
      <c r="W26" s="3">
        <f>'[1]SHAH Ka'!W22</f>
        <v>0</v>
      </c>
      <c r="Y26" s="3">
        <f>'[1]SHAH Ka'!Y22</f>
        <v>9</v>
      </c>
      <c r="Z26" s="3">
        <f>'[1]SHAH Ka'!Z22</f>
        <v>0</v>
      </c>
      <c r="AA26" s="3">
        <f>'[1]SHAH Ka'!AA22</f>
        <v>0</v>
      </c>
      <c r="AC26" s="72">
        <f t="shared" si="0"/>
        <v>7.296875</v>
      </c>
      <c r="AD26" s="72">
        <f t="shared" si="1"/>
        <v>29.53846153846154</v>
      </c>
    </row>
    <row r="27" spans="1:30">
      <c r="A27" s="3" t="s">
        <v>438</v>
      </c>
      <c r="C27" s="3">
        <f>[1]SHAZAD!C22</f>
        <v>8</v>
      </c>
      <c r="D27" s="3">
        <f>[1]SHAZAD!D22</f>
        <v>8</v>
      </c>
      <c r="E27" s="3">
        <f>[1]SHAZAD!E22</f>
        <v>2</v>
      </c>
      <c r="F27" s="3">
        <f>[1]SHAZAD!F22</f>
        <v>273</v>
      </c>
      <c r="G27" s="61">
        <f>[1]SHAZAD!G22</f>
        <v>91</v>
      </c>
      <c r="H27" s="62">
        <f>[1]SHAZAD!H22</f>
        <v>45.5</v>
      </c>
      <c r="I27" s="3">
        <f>[1]SHAZAD!I22</f>
        <v>0</v>
      </c>
      <c r="J27" s="3">
        <f>[1]SHAZAD!J22</f>
        <v>2</v>
      </c>
      <c r="K27" s="3">
        <f>[1]SHAZAD!K22</f>
        <v>3</v>
      </c>
      <c r="L27" s="3">
        <f>[1]SHAZAD!L22</f>
        <v>44</v>
      </c>
      <c r="M27" s="3">
        <f>[1]SHAZAD!M22</f>
        <v>0</v>
      </c>
      <c r="O27" s="73">
        <f>[1]SHAZAD!O22</f>
        <v>29</v>
      </c>
      <c r="P27" s="3">
        <f>[1]SHAZAD!P22</f>
        <v>5</v>
      </c>
      <c r="Q27" s="3">
        <f>[1]SHAZAD!Q22</f>
        <v>132</v>
      </c>
      <c r="R27" s="3">
        <f>[1]SHAZAD!R22</f>
        <v>2</v>
      </c>
      <c r="S27" s="3">
        <f>[1]SHAZAD!S22</f>
        <v>66</v>
      </c>
      <c r="T27" s="61" t="str">
        <f>[1]SHAZAD!T22</f>
        <v>1-7</v>
      </c>
      <c r="U27" s="3">
        <f>[1]SHAZAD!U22</f>
        <v>0</v>
      </c>
      <c r="V27" s="3">
        <f>[1]SHAZAD!V22</f>
        <v>0</v>
      </c>
      <c r="W27" s="3">
        <f>[1]SHAZAD!W22</f>
        <v>0</v>
      </c>
      <c r="X27" s="3"/>
      <c r="Y27" s="3">
        <f>[1]SHAZAD!Y22</f>
        <v>2</v>
      </c>
      <c r="Z27" s="3">
        <f>[1]SHAZAD!Z22</f>
        <v>0</v>
      </c>
      <c r="AA27" s="3">
        <f>[1]SHAZAD!AA22</f>
        <v>1</v>
      </c>
      <c r="AC27" s="72">
        <f t="shared" si="0"/>
        <v>4.5517241379310347</v>
      </c>
      <c r="AD27" s="72">
        <f t="shared" si="1"/>
        <v>87</v>
      </c>
    </row>
    <row r="28" spans="1:30">
      <c r="A28" s="3" t="s">
        <v>439</v>
      </c>
      <c r="C28" s="3">
        <f>'[1]TOWNSEND C'!C22</f>
        <v>1054</v>
      </c>
      <c r="D28" s="3">
        <f>'[1]TOWNSEND C'!D22</f>
        <v>954</v>
      </c>
      <c r="E28" s="3">
        <f>'[1]TOWNSEND C'!E22</f>
        <v>128</v>
      </c>
      <c r="F28" s="3">
        <f>'[1]TOWNSEND C'!F22</f>
        <v>22282</v>
      </c>
      <c r="G28" s="61" t="str">
        <f>'[1]TOWNSEND C'!G22</f>
        <v>136*</v>
      </c>
      <c r="H28" s="62">
        <f>'[1]TOWNSEND C'!H22</f>
        <v>26.975786924939467</v>
      </c>
      <c r="I28" s="3">
        <f>'[1]TOWNSEND C'!I22</f>
        <v>9</v>
      </c>
      <c r="J28" s="3">
        <f>'[1]TOWNSEND C'!J22</f>
        <v>129</v>
      </c>
      <c r="K28" s="3">
        <f>'[1]TOWNSEND C'!K22</f>
        <v>97</v>
      </c>
      <c r="L28" s="3">
        <f>'[1]TOWNSEND C'!L22</f>
        <v>2504</v>
      </c>
      <c r="M28" s="3">
        <f>'[1]TOWNSEND C'!M22</f>
        <v>65</v>
      </c>
      <c r="O28" s="73">
        <f>'[1]TOWNSEND C'!O22</f>
        <v>1257.2</v>
      </c>
      <c r="P28" s="3">
        <f>'[1]TOWNSEND C'!P22</f>
        <v>194</v>
      </c>
      <c r="Q28" s="3">
        <f>'[1]TOWNSEND C'!Q22</f>
        <v>4359</v>
      </c>
      <c r="R28" s="3">
        <f>'[1]TOWNSEND C'!R22</f>
        <v>219</v>
      </c>
      <c r="S28" s="62">
        <f>'[1]TOWNSEND C'!S22</f>
        <v>19.904109589041095</v>
      </c>
      <c r="T28" s="61" t="str">
        <f>'[1]TOWNSEND C'!T22</f>
        <v>6-39</v>
      </c>
      <c r="U28" s="3">
        <f>'[1]TOWNSEND C'!U22</f>
        <v>4</v>
      </c>
      <c r="V28" s="3">
        <f>'[1]TOWNSEND C'!V22</f>
        <v>56</v>
      </c>
      <c r="W28" s="3">
        <f>'[1]TOWNSEND C'!W22</f>
        <v>6</v>
      </c>
      <c r="Y28" s="3">
        <f>'[1]TOWNSEND C'!Y22</f>
        <v>521</v>
      </c>
      <c r="Z28" s="3">
        <f>'[1]TOWNSEND C'!Z22</f>
        <v>302</v>
      </c>
      <c r="AA28" s="3">
        <f>'[1]TOWNSEND C'!AA22</f>
        <v>31</v>
      </c>
      <c r="AC28" s="72">
        <f t="shared" si="0"/>
        <v>3.4672287623289848</v>
      </c>
      <c r="AD28" s="72">
        <f t="shared" si="1"/>
        <v>34.443835616438356</v>
      </c>
    </row>
    <row r="29" spans="1:30">
      <c r="A29" s="3" t="s">
        <v>440</v>
      </c>
      <c r="C29" s="3">
        <f>[1]TREBILCOCK!C22</f>
        <v>491</v>
      </c>
      <c r="D29" s="3">
        <f>[1]TREBILCOCK!D22</f>
        <v>272</v>
      </c>
      <c r="E29" s="3">
        <f>[1]TREBILCOCK!E22</f>
        <v>92</v>
      </c>
      <c r="F29" s="3">
        <f>[1]TREBILCOCK!F22</f>
        <v>771</v>
      </c>
      <c r="G29" s="61">
        <f>[1]TREBILCOCK!G22</f>
        <v>25</v>
      </c>
      <c r="H29" s="62">
        <f>[1]TREBILCOCK!H22</f>
        <v>4.2833333333333332</v>
      </c>
      <c r="I29" s="3">
        <f>[1]TREBILCOCK!I22</f>
        <v>0</v>
      </c>
      <c r="J29" s="3">
        <f>[1]TREBILCOCK!J22</f>
        <v>0</v>
      </c>
      <c r="K29" s="3">
        <f>[1]TREBILCOCK!K22</f>
        <v>0</v>
      </c>
      <c r="L29" s="3">
        <f>[1]TREBILCOCK!L22</f>
        <v>49</v>
      </c>
      <c r="M29" s="3">
        <f>[1]TREBILCOCK!M22</f>
        <v>53</v>
      </c>
      <c r="O29" s="73">
        <f>[1]TREBILCOCK!O22</f>
        <v>1578.3</v>
      </c>
      <c r="P29" s="3">
        <f>[1]TREBILCOCK!P22</f>
        <v>248</v>
      </c>
      <c r="Q29" s="3">
        <f>[1]TREBILCOCK!Q22</f>
        <v>6034</v>
      </c>
      <c r="R29" s="3">
        <f>[1]TREBILCOCK!R22</f>
        <v>245</v>
      </c>
      <c r="S29" s="62">
        <f>[1]TREBILCOCK!S22</f>
        <v>24.62857142857143</v>
      </c>
      <c r="T29" s="61" t="str">
        <f>[1]TREBILCOCK!T22</f>
        <v>8-69</v>
      </c>
      <c r="U29" s="3">
        <f>[1]TREBILCOCK!U22</f>
        <v>1</v>
      </c>
      <c r="V29" s="3">
        <f>[1]TREBILCOCK!V22</f>
        <v>296</v>
      </c>
      <c r="W29" s="3">
        <f>[1]TREBILCOCK!W22</f>
        <v>15</v>
      </c>
      <c r="X29" s="3"/>
      <c r="Y29" s="3">
        <f>[1]TREBILCOCK!Y22</f>
        <v>92</v>
      </c>
      <c r="Z29" s="3">
        <f>[1]TREBILCOCK!Z22</f>
        <v>0</v>
      </c>
      <c r="AA29" s="3">
        <f>[1]TREBILCOCK!AA22</f>
        <v>5.5</v>
      </c>
      <c r="AC29" s="65">
        <f t="shared" si="0"/>
        <v>3.8231008046632455</v>
      </c>
      <c r="AD29" s="65">
        <f t="shared" si="1"/>
        <v>38.652244897959179</v>
      </c>
    </row>
    <row r="30" spans="1:30">
      <c r="A30" s="3" t="s">
        <v>441</v>
      </c>
      <c r="C30" s="3">
        <f>[1]WEST!C22</f>
        <v>6</v>
      </c>
      <c r="D30" s="3">
        <f>[1]WEST!D22</f>
        <v>4</v>
      </c>
      <c r="E30" s="3">
        <f>[1]WEST!E22</f>
        <v>0</v>
      </c>
      <c r="F30" s="3">
        <f>[1]WEST!F22</f>
        <v>30</v>
      </c>
      <c r="G30" s="61">
        <f>[1]WEST!G22</f>
        <v>14</v>
      </c>
      <c r="H30" s="62">
        <f>[1]WEST!H22</f>
        <v>7.5</v>
      </c>
      <c r="I30" s="3">
        <f>[1]WEST!I22</f>
        <v>0</v>
      </c>
      <c r="J30" s="3">
        <f>[1]WEST!J22</f>
        <v>0</v>
      </c>
      <c r="K30" s="3">
        <f>[1]WEST!K22</f>
        <v>0</v>
      </c>
      <c r="L30" s="3">
        <f>[1]WEST!L22</f>
        <v>5</v>
      </c>
      <c r="M30" s="3">
        <f>[1]WEST!M22</f>
        <v>0</v>
      </c>
      <c r="O30" s="73">
        <f>[1]WEST!O22</f>
        <v>38.5</v>
      </c>
      <c r="P30" s="3">
        <f>[1]WEST!P22</f>
        <v>2</v>
      </c>
      <c r="Q30" s="3">
        <f>[1]WEST!Q22</f>
        <v>193</v>
      </c>
      <c r="R30" s="3">
        <f>[1]WEST!R22</f>
        <v>5</v>
      </c>
      <c r="S30" s="62">
        <f>[1]WEST!S22</f>
        <v>38.6</v>
      </c>
      <c r="T30" s="61" t="str">
        <f>[1]WEST!T22</f>
        <v>3-33</v>
      </c>
      <c r="U30" s="3">
        <f>[1]WEST!U22</f>
        <v>0</v>
      </c>
      <c r="V30" s="3">
        <f>[1]WEST!V22</f>
        <v>0</v>
      </c>
      <c r="W30" s="3">
        <f>[1]WEST!W22</f>
        <v>0</v>
      </c>
      <c r="X30" s="3"/>
      <c r="Y30" s="3">
        <f>[1]WEST!Y22</f>
        <v>3</v>
      </c>
      <c r="Z30" s="3">
        <f>[1]WEST!Z22</f>
        <v>0</v>
      </c>
      <c r="AA30" s="3">
        <f>[1]WEST!AA22</f>
        <v>0</v>
      </c>
      <c r="AC30" s="65">
        <f>Q30/O30</f>
        <v>5.0129870129870131</v>
      </c>
      <c r="AD30" s="65">
        <f>(O30*6)/R30</f>
        <v>46.2</v>
      </c>
    </row>
    <row r="32" spans="1:30">
      <c r="Q32" s="76"/>
    </row>
    <row r="37" spans="16:16">
      <c r="P37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Summary</vt:lpstr>
      <vt:lpstr>Batting</vt:lpstr>
      <vt:lpstr>Bowling</vt:lpstr>
      <vt:lpstr>Results</vt:lpstr>
      <vt:lpstr>Partnerships 2022</vt:lpstr>
      <vt:lpstr>Partnerships - all time</vt:lpstr>
      <vt:lpstr>Partnerships - each wicket</vt:lpstr>
      <vt:lpstr>Highest scores - all time</vt:lpstr>
      <vt:lpstr>Career Averages</vt:lpstr>
      <vt:lpstr>Top Tens</vt:lpstr>
      <vt:lpstr>Summary!Print_Area</vt:lpstr>
    </vt:vector>
  </TitlesOfParts>
  <Company>University of Sheffield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Simmons</dc:creator>
  <cp:lastModifiedBy>Mervyn Lack</cp:lastModifiedBy>
  <cp:lastPrinted>2022-09-28T13:02:42Z</cp:lastPrinted>
  <dcterms:created xsi:type="dcterms:W3CDTF">2007-10-31T10:30:41Z</dcterms:created>
  <dcterms:modified xsi:type="dcterms:W3CDTF">2022-09-30T10:43:54Z</dcterms:modified>
</cp:coreProperties>
</file>